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795" firstSheet="2" activeTab="3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B26" i="4" l="1"/>
  <c r="C12" i="4"/>
  <c r="D12" i="4"/>
  <c r="B12" i="4"/>
  <c r="D15" i="4"/>
  <c r="B15" i="4"/>
  <c r="B18" i="4" s="1"/>
  <c r="B20" i="4" s="1"/>
  <c r="B22" i="4" s="1"/>
  <c r="C15" i="4"/>
  <c r="D18" i="4" l="1"/>
  <c r="D20" i="4" s="1"/>
  <c r="D22" i="4" s="1"/>
  <c r="C18" i="4"/>
  <c r="C20" i="4" s="1"/>
  <c r="C22" i="4" s="1"/>
  <c r="D11" i="5" l="1"/>
  <c r="G11" i="5" s="1"/>
  <c r="D12" i="5"/>
  <c r="G12" i="5" s="1"/>
  <c r="D13" i="5"/>
  <c r="G13" i="5" s="1"/>
  <c r="D14" i="5"/>
  <c r="G14" i="5" s="1"/>
  <c r="D15" i="5"/>
  <c r="G15" i="5" s="1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D36" i="5"/>
  <c r="G36" i="5" s="1"/>
  <c r="D37" i="5"/>
  <c r="G37" i="5" s="1"/>
  <c r="D38" i="5"/>
  <c r="G38" i="5" s="1"/>
  <c r="D39" i="5"/>
  <c r="G39" i="5" s="1"/>
  <c r="D10" i="5"/>
  <c r="G10" i="5" s="1"/>
  <c r="D11" i="6"/>
  <c r="G11" i="6" s="1"/>
  <c r="D12" i="6"/>
  <c r="G12" i="6" s="1"/>
  <c r="D13" i="6"/>
  <c r="G13" i="6" s="1"/>
  <c r="D14" i="6"/>
  <c r="G14" i="6" s="1"/>
  <c r="D15" i="6"/>
  <c r="G15" i="6" s="1"/>
  <c r="D16" i="6"/>
  <c r="G16" i="6" s="1"/>
  <c r="D17" i="6"/>
  <c r="G17" i="6" s="1"/>
  <c r="D18" i="6"/>
  <c r="G18" i="6" s="1"/>
  <c r="D19" i="6"/>
  <c r="G19" i="6" s="1"/>
  <c r="D20" i="6"/>
  <c r="G20" i="6" s="1"/>
  <c r="D21" i="6"/>
  <c r="G21" i="6" s="1"/>
  <c r="D22" i="6"/>
  <c r="G22" i="6" s="1"/>
  <c r="D23" i="6"/>
  <c r="G23" i="6" s="1"/>
  <c r="D24" i="6"/>
  <c r="G24" i="6" s="1"/>
  <c r="D25" i="6"/>
  <c r="G25" i="6" s="1"/>
  <c r="D26" i="6"/>
  <c r="G26" i="6" s="1"/>
  <c r="D27" i="6"/>
  <c r="G27" i="6" s="1"/>
  <c r="D28" i="6"/>
  <c r="G28" i="6" s="1"/>
  <c r="D29" i="6"/>
  <c r="G29" i="6" s="1"/>
  <c r="D30" i="6"/>
  <c r="G30" i="6" s="1"/>
  <c r="D31" i="6"/>
  <c r="G31" i="6" s="1"/>
  <c r="D32" i="6"/>
  <c r="G32" i="6" s="1"/>
  <c r="D33" i="6"/>
  <c r="G33" i="6" s="1"/>
  <c r="D34" i="6"/>
  <c r="G34" i="6" s="1"/>
  <c r="D35" i="6"/>
  <c r="G35" i="6" s="1"/>
  <c r="D36" i="6"/>
  <c r="G36" i="6" s="1"/>
  <c r="D37" i="6"/>
  <c r="G37" i="6" s="1"/>
  <c r="D38" i="6"/>
  <c r="G38" i="6" s="1"/>
  <c r="D39" i="6"/>
  <c r="G39" i="6" s="1"/>
  <c r="D10" i="6"/>
  <c r="G10" i="6" s="1"/>
  <c r="D11" i="7"/>
  <c r="G11" i="7" s="1"/>
  <c r="D12" i="7"/>
  <c r="G12" i="7" s="1"/>
  <c r="D13" i="7"/>
  <c r="G13" i="7" s="1"/>
  <c r="D14" i="7"/>
  <c r="G14" i="7" s="1"/>
  <c r="D15" i="7"/>
  <c r="G15" i="7" s="1"/>
  <c r="D16" i="7"/>
  <c r="G16" i="7" s="1"/>
  <c r="D17" i="7"/>
  <c r="G17" i="7" s="1"/>
  <c r="D18" i="7"/>
  <c r="G18" i="7" s="1"/>
  <c r="D19" i="7"/>
  <c r="G19" i="7" s="1"/>
  <c r="D20" i="7"/>
  <c r="G20" i="7" s="1"/>
  <c r="D21" i="7"/>
  <c r="G21" i="7" s="1"/>
  <c r="D22" i="7"/>
  <c r="G22" i="7" s="1"/>
  <c r="D23" i="7"/>
  <c r="G23" i="7" s="1"/>
  <c r="D24" i="7"/>
  <c r="G24" i="7" s="1"/>
  <c r="D25" i="7"/>
  <c r="G25" i="7" s="1"/>
  <c r="D26" i="7"/>
  <c r="G26" i="7" s="1"/>
  <c r="D27" i="7"/>
  <c r="G27" i="7" s="1"/>
  <c r="D28" i="7"/>
  <c r="G28" i="7" s="1"/>
  <c r="D29" i="7"/>
  <c r="G29" i="7" s="1"/>
  <c r="D30" i="7"/>
  <c r="G30" i="7" s="1"/>
  <c r="D31" i="7"/>
  <c r="G31" i="7" s="1"/>
  <c r="D32" i="7"/>
  <c r="G32" i="7" s="1"/>
  <c r="D33" i="7"/>
  <c r="G33" i="7" s="1"/>
  <c r="D34" i="7"/>
  <c r="G34" i="7" s="1"/>
  <c r="D35" i="7"/>
  <c r="G35" i="7" s="1"/>
  <c r="D36" i="7"/>
  <c r="G36" i="7" s="1"/>
  <c r="D37" i="7"/>
  <c r="G37" i="7" s="1"/>
  <c r="D38" i="7"/>
  <c r="G38" i="7" s="1"/>
  <c r="D39" i="7"/>
  <c r="G39" i="7" s="1"/>
  <c r="D40" i="7"/>
  <c r="G40" i="7" s="1"/>
  <c r="D41" i="7"/>
  <c r="G41" i="7" s="1"/>
  <c r="D42" i="7"/>
  <c r="G42" i="7" s="1"/>
  <c r="D43" i="7"/>
  <c r="G43" i="7" s="1"/>
  <c r="D44" i="7"/>
  <c r="G44" i="7" s="1"/>
  <c r="D45" i="7"/>
  <c r="G45" i="7" s="1"/>
  <c r="D46" i="7"/>
  <c r="G46" i="7" s="1"/>
  <c r="D47" i="7"/>
  <c r="G47" i="7" s="1"/>
  <c r="D48" i="7"/>
  <c r="G48" i="7" s="1"/>
  <c r="D49" i="7"/>
  <c r="G49" i="7" s="1"/>
  <c r="D50" i="7"/>
  <c r="G50" i="7" s="1"/>
  <c r="D51" i="7"/>
  <c r="G51" i="7" s="1"/>
  <c r="D52" i="7"/>
  <c r="G52" i="7" s="1"/>
  <c r="D53" i="7"/>
  <c r="G53" i="7" s="1"/>
  <c r="D54" i="7"/>
  <c r="G54" i="7" s="1"/>
  <c r="D55" i="7"/>
  <c r="G55" i="7" s="1"/>
  <c r="D56" i="7"/>
  <c r="G56" i="7" s="1"/>
  <c r="D57" i="7"/>
  <c r="G57" i="7" s="1"/>
  <c r="D58" i="7"/>
  <c r="G58" i="7" s="1"/>
  <c r="D59" i="7"/>
  <c r="G59" i="7" s="1"/>
  <c r="D60" i="7"/>
  <c r="G60" i="7" s="1"/>
  <c r="D61" i="7"/>
  <c r="G61" i="7" s="1"/>
  <c r="D62" i="7"/>
  <c r="G62" i="7" s="1"/>
  <c r="D63" i="7"/>
  <c r="G63" i="7" s="1"/>
  <c r="D64" i="7"/>
  <c r="G64" i="7" s="1"/>
  <c r="D65" i="7"/>
  <c r="G65" i="7" s="1"/>
  <c r="D66" i="7"/>
  <c r="G66" i="7" s="1"/>
  <c r="D67" i="7"/>
  <c r="G67" i="7" s="1"/>
  <c r="D68" i="7"/>
  <c r="G68" i="7" s="1"/>
  <c r="D69" i="7"/>
  <c r="G69" i="7" s="1"/>
  <c r="D70" i="7"/>
  <c r="G70" i="7" s="1"/>
  <c r="D71" i="7"/>
  <c r="G71" i="7" s="1"/>
  <c r="D72" i="7"/>
  <c r="G72" i="7" s="1"/>
  <c r="D73" i="7"/>
  <c r="G73" i="7" s="1"/>
  <c r="D74" i="7"/>
  <c r="G74" i="7" s="1"/>
  <c r="D75" i="7"/>
  <c r="G75" i="7" s="1"/>
  <c r="D76" i="7"/>
  <c r="G76" i="7" s="1"/>
  <c r="D77" i="7"/>
  <c r="G77" i="7" s="1"/>
  <c r="D78" i="7"/>
  <c r="G78" i="7" s="1"/>
  <c r="D79" i="7"/>
  <c r="G79" i="7" s="1"/>
  <c r="D80" i="7"/>
  <c r="G80" i="7" s="1"/>
  <c r="D81" i="7"/>
  <c r="G81" i="7" s="1"/>
  <c r="D82" i="7"/>
  <c r="G82" i="7" s="1"/>
  <c r="D10" i="7"/>
  <c r="G10" i="7" s="1"/>
  <c r="D11" i="8"/>
  <c r="G11" i="8" s="1"/>
  <c r="D12" i="8"/>
  <c r="G12" i="8" s="1"/>
  <c r="D13" i="8"/>
  <c r="G13" i="8" s="1"/>
  <c r="D10" i="8"/>
  <c r="G10" i="8" s="1"/>
  <c r="D11" i="9"/>
  <c r="G11" i="9" s="1"/>
  <c r="F10" i="9"/>
  <c r="E10" i="9"/>
  <c r="C10" i="9"/>
  <c r="D10" i="9" s="1"/>
  <c r="G10" i="9" s="1"/>
</calcChain>
</file>

<file path=xl/sharedStrings.xml><?xml version="1.0" encoding="utf-8"?>
<sst xmlns="http://schemas.openxmlformats.org/spreadsheetml/2006/main" count="303" uniqueCount="204">
  <si>
    <t>Cuenta Pública 2014</t>
  </si>
  <si>
    <t>Estado Analítico del Ejercicio del Presupuesto de Egresos</t>
  </si>
  <si>
    <t>Indicadores de Postura Fiscal</t>
  </si>
  <si>
    <t>Del  1o. de Enero al 31 de Marzo de 2014</t>
  </si>
  <si>
    <t>(Pesos)</t>
  </si>
  <si>
    <t>TOMO II PODER EJECUTIVO</t>
  </si>
  <si>
    <t>Estimado/Aprobado</t>
  </si>
  <si>
    <t>Devengado</t>
  </si>
  <si>
    <t>Recaudado/Pagado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</si>
  <si>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</si>
  <si>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</si>
  <si>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</si>
  <si>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</si>
  <si>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</si>
  <si>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</si>
  <si>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</si>
  <si>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</si>
  <si>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</si>
  <si>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>Concepto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</si>
  <si>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</si>
  <si>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</si>
  <si>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</si>
  <si>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</si>
  <si>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</si>
  <si>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</si>
  <si>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</si>
  <si>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</si>
  <si>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</si>
  <si>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</si>
  <si>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</si>
  <si>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</si>
  <si>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</si>
  <si>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</si>
  <si>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</si>
  <si>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</si>
  <si>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</si>
  <si>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</si>
  <si>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</si>
  <si>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</si>
  <si>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</si>
  <si>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</si>
  <si>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</si>
  <si>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</si>
  <si>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</si>
  <si>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</si>
  <si>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</si>
  <si>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</si>
  <si>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</si>
  <si>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</si>
  <si>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</si>
  <si>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</si>
  <si>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Coordinación de la Politica de Gobierno</t>
  </si>
  <si>
    <t xml:space="preserve">               Legislación</t>
  </si>
  <si>
    <t xml:space="preserve">               Justicia</t>
  </si>
  <si>
    <t xml:space="preserve">               Asuntos de Orden Público y Seguridad</t>
  </si>
  <si>
    <t xml:space="preserve">               Relaciones Exteriores</t>
  </si>
  <si>
    <t xml:space="preserve">               Asuntos Financieros y Hacendarios</t>
  </si>
  <si>
    <t xml:space="preserve">               Otros Servicios Generales</t>
  </si>
  <si>
    <t xml:space="preserve">    Desarrollo Social</t>
  </si>
  <si>
    <t xml:space="preserve">               Salud</t>
  </si>
  <si>
    <t xml:space="preserve">               Protección Social</t>
  </si>
  <si>
    <t xml:space="preserve">               Otros Asuntos Sociales</t>
  </si>
  <si>
    <t xml:space="preserve">               Recreacion, Cultura y Otras Manifestaciones Sociales</t>
  </si>
  <si>
    <t xml:space="preserve">               Educación</t>
  </si>
  <si>
    <t xml:space="preserve">               Protección Ambiental</t>
  </si>
  <si>
    <t xml:space="preserve">               Vivienda y Servicios a la Comunidad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</si>
  <si>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</si>
  <si>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</si>
  <si>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</si>
  <si>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</si>
  <si>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</si>
  <si>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</si>
  <si>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           Transporte</t>
  </si>
  <si>
    <t xml:space="preserve">               Comunicaciones</t>
  </si>
  <si>
    <t xml:space="preserve">    Otras</t>
  </si>
  <si>
    <t xml:space="preserve">               Transacciones de la Deuda Pública / Costo Financiero de la Deuda</t>
  </si>
  <si>
    <t xml:space="preserve">               Transferencias, Participaciones y Aportaciones Entre Diferentes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</si>
  <si>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</si>
  <si>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</si>
  <si>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</si>
  <si>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</si>
  <si>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</si>
  <si>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</si>
  <si>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</si>
  <si>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</si>
  <si>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</si>
  <si>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</si>
  <si>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</si>
  <si>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</si>
  <si>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</si>
  <si>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</si>
  <si>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</si>
  <si>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</si>
  <si>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</si>
  <si>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</si>
  <si>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</si>
  <si>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</si>
  <si>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</si>
  <si>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</si>
  <si>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</si>
  <si>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</si>
  <si>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</si>
  <si>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</si>
  <si>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</si>
  <si>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</si>
  <si>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</si>
  <si>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</si>
  <si>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</si>
  <si>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</si>
  <si>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</si>
  <si>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</si>
  <si>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</si>
  <si>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</si>
  <si>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</si>
  <si>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</si>
  <si>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</si>
  <si>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</si>
  <si>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</si>
  <si>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</si>
  <si>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</si>
  <si>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</si>
  <si>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</si>
  <si>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</si>
  <si>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</si>
  <si>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</si>
  <si>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</si>
  <si>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</si>
  <si>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</si>
  <si>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</si>
  <si>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</si>
  <si>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</si>
  <si>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</si>
  <si>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</si>
  <si>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</si>
  <si>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</si>
  <si>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</si>
  <si>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</si>
  <si>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</si>
  <si>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</si>
  <si>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</si>
  <si>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</si>
  <si>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</si>
  <si>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</si>
  <si>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</si>
  <si>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</si>
  <si>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</si>
  <si>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</si>
  <si>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</si>
  <si>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</si>
  <si>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</si>
  <si>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</si>
  <si>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</si>
  <si>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</si>
  <si>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>Clasificación Administrativa</t>
  </si>
  <si>
    <t xml:space="preserve">   PODER EJECUTIVO</t>
  </si>
  <si>
    <t>Estado Analítico de Ingresos</t>
  </si>
  <si>
    <t>Estimado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</si>
  <si>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</si>
  <si>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</si>
  <si>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</si>
  <si>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</si>
  <si>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</si>
  <si>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</si>
  <si>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</si>
  <si>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</si>
  <si>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</si>
  <si>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</si>
  <si>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</si>
  <si>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</si>
  <si>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</si>
  <si>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</si>
  <si>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</si>
  <si>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</si>
  <si>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</si>
  <si>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</si>
  <si>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</si>
  <si>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</si>
  <si>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</si>
  <si>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</si>
  <si>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</si>
  <si>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</si>
  <si>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</si>
  <si>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</si>
  <si>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</si>
  <si>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</si>
  <si>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</si>
  <si>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</si>
  <si>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</si>
  <si>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</si>
  <si>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</si>
  <si>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</si>
  <si>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</si>
  <si>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</si>
  <si>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</si>
  <si>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</si>
  <si>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</si>
  <si>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Pagado 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</si>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</sst>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0" fillId="0" borderId="0" xfId="0" applyNumberFormat="1"/>
    <xf numFmtId="0" fontId="4" fillId="0" borderId="8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2" fillId="2" borderId="1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2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64" fontId="3" fillId="0" borderId="12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3" sqref="A3:G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7" x14ac:dyDescent="0.25">
      <c r="A1" s="49" t="s">
        <v>0</v>
      </c>
      <c r="B1" s="49"/>
      <c r="C1" s="49"/>
      <c r="D1" s="49"/>
      <c r="E1" s="49"/>
      <c r="F1" s="49"/>
      <c r="G1" s="49"/>
    </row>
    <row r="2" spans="1:7" x14ac:dyDescent="0.25">
      <c r="A2" s="49" t="s">
        <v>203</v>
      </c>
      <c r="B2" s="49"/>
      <c r="C2" s="49"/>
      <c r="D2" s="49"/>
      <c r="E2" s="49"/>
      <c r="F2" s="49"/>
      <c r="G2" s="49"/>
    </row>
    <row r="3" spans="1:7" x14ac:dyDescent="0.25">
      <c r="A3" s="49" t="s">
        <v>155</v>
      </c>
      <c r="B3" s="49"/>
      <c r="C3" s="49"/>
      <c r="D3" s="49"/>
      <c r="E3" s="49"/>
      <c r="F3" s="49"/>
      <c r="G3" s="49"/>
    </row>
    <row r="4" spans="1:7" x14ac:dyDescent="0.25">
      <c r="A4" s="49" t="s">
        <v>3</v>
      </c>
      <c r="B4" s="49"/>
      <c r="C4" s="49"/>
      <c r="D4" s="49"/>
      <c r="E4" s="49"/>
      <c r="F4" s="49"/>
      <c r="G4" s="49"/>
    </row>
    <row r="5" spans="1:7" x14ac:dyDescent="0.25">
      <c r="A5" s="49" t="s">
        <v>4</v>
      </c>
      <c r="B5" s="49"/>
      <c r="C5" s="49"/>
      <c r="D5" s="49"/>
      <c r="E5" s="49"/>
      <c r="F5" s="49"/>
      <c r="G5" s="49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7" t="s">
        <v>161</v>
      </c>
      <c r="B7" s="4" t="s">
        <v>156</v>
      </c>
      <c r="C7" s="4" t="s">
        <v>157</v>
      </c>
      <c r="D7" s="4" t="s">
        <v>13</v>
      </c>
      <c r="E7" s="4" t="s">
        <v>7</v>
      </c>
      <c r="F7" s="4" t="s">
        <v>158</v>
      </c>
      <c r="G7" s="8" t="s">
        <v>159</v>
      </c>
    </row>
    <row r="8" spans="1:7" x14ac:dyDescent="0.25">
      <c r="A8" s="9"/>
      <c r="B8" s="10">
        <v>1</v>
      </c>
      <c r="C8" s="10">
        <v>2</v>
      </c>
      <c r="D8" s="10" t="s">
        <v>16</v>
      </c>
      <c r="E8" s="10">
        <v>4</v>
      </c>
      <c r="F8" s="10">
        <v>5</v>
      </c>
      <c r="G8" s="11" t="s">
        <v>160</v>
      </c>
    </row>
    <row r="9" spans="1:7" x14ac:dyDescent="0.25">
      <c r="A9" s="19" t="s">
        <v>162</v>
      </c>
      <c r="B9" s="20">
        <v>1457289906</v>
      </c>
      <c r="C9" s="20">
        <v>0</v>
      </c>
      <c r="D9" s="20">
        <v>1457289906</v>
      </c>
      <c r="E9" s="20">
        <v>471002690.01999998</v>
      </c>
      <c r="F9" s="20">
        <v>471002690.01999998</v>
      </c>
      <c r="G9" s="21">
        <v>-986287215.98000002</v>
      </c>
    </row>
    <row r="10" spans="1:7" x14ac:dyDescent="0.25">
      <c r="A10" s="19" t="s">
        <v>163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v>0</v>
      </c>
    </row>
    <row r="11" spans="1:7" x14ac:dyDescent="0.25">
      <c r="A11" s="19" t="s">
        <v>164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v>0</v>
      </c>
    </row>
    <row r="12" spans="1:7" x14ac:dyDescent="0.25">
      <c r="A12" s="19" t="s">
        <v>165</v>
      </c>
      <c r="B12" s="20">
        <v>615120275</v>
      </c>
      <c r="C12" s="20">
        <v>0</v>
      </c>
      <c r="D12" s="20">
        <v>615120275</v>
      </c>
      <c r="E12" s="20">
        <v>143149601.22999999</v>
      </c>
      <c r="F12" s="20">
        <v>143149601.22999999</v>
      </c>
      <c r="G12" s="21">
        <v>-471970673.76999998</v>
      </c>
    </row>
    <row r="13" spans="1:7" x14ac:dyDescent="0.25">
      <c r="A13" s="19" t="s">
        <v>166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v>0</v>
      </c>
    </row>
    <row r="14" spans="1:7" x14ac:dyDescent="0.25">
      <c r="A14" s="19" t="s">
        <v>167</v>
      </c>
      <c r="B14" s="20">
        <v>2885565</v>
      </c>
      <c r="C14" s="20">
        <v>0</v>
      </c>
      <c r="D14" s="20">
        <v>2885565</v>
      </c>
      <c r="E14" s="20">
        <v>68309137.349999994</v>
      </c>
      <c r="F14" s="20">
        <v>68309137.349999994</v>
      </c>
      <c r="G14" s="21">
        <v>65423572.350000001</v>
      </c>
    </row>
    <row r="15" spans="1:7" x14ac:dyDescent="0.25">
      <c r="A15" s="19" t="s">
        <v>168</v>
      </c>
      <c r="B15" s="20">
        <v>40631563</v>
      </c>
      <c r="C15" s="20">
        <v>0</v>
      </c>
      <c r="D15" s="20">
        <v>40631563</v>
      </c>
      <c r="E15" s="20">
        <v>7700616.2599999998</v>
      </c>
      <c r="F15" s="20">
        <v>7700616.2599999998</v>
      </c>
      <c r="G15" s="21">
        <v>-32930946.739999998</v>
      </c>
    </row>
    <row r="16" spans="1:7" x14ac:dyDescent="0.25">
      <c r="A16" s="19" t="s">
        <v>169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v>0</v>
      </c>
    </row>
    <row r="17" spans="1:8" x14ac:dyDescent="0.25">
      <c r="A17" s="19" t="s">
        <v>167</v>
      </c>
      <c r="B17" s="20">
        <v>421644865</v>
      </c>
      <c r="C17" s="20">
        <v>0</v>
      </c>
      <c r="D17" s="20">
        <v>421644865</v>
      </c>
      <c r="E17" s="20">
        <v>106498503.73</v>
      </c>
      <c r="F17" s="20">
        <v>106498503.73</v>
      </c>
      <c r="G17" s="21">
        <v>-315146361.26999998</v>
      </c>
    </row>
    <row r="18" spans="1:8" x14ac:dyDescent="0.25">
      <c r="A18" s="19" t="s">
        <v>168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v>0</v>
      </c>
    </row>
    <row r="19" spans="1:8" x14ac:dyDescent="0.25">
      <c r="A19" s="19" t="s">
        <v>170</v>
      </c>
      <c r="B19" s="20">
        <v>3059181879</v>
      </c>
      <c r="C19" s="20">
        <v>0</v>
      </c>
      <c r="D19" s="20">
        <v>3059181879</v>
      </c>
      <c r="E19" s="20">
        <v>0</v>
      </c>
      <c r="F19" s="20">
        <v>0</v>
      </c>
      <c r="G19" s="21">
        <v>-3059181879</v>
      </c>
    </row>
    <row r="20" spans="1:8" x14ac:dyDescent="0.25">
      <c r="A20" s="19" t="s">
        <v>137</v>
      </c>
      <c r="B20" s="20">
        <v>25495134018</v>
      </c>
      <c r="C20" s="20">
        <v>0</v>
      </c>
      <c r="D20" s="20">
        <v>25495134018</v>
      </c>
      <c r="E20" s="20">
        <v>6080626544.9099998</v>
      </c>
      <c r="F20" s="20">
        <v>6080626544.9099998</v>
      </c>
      <c r="G20" s="21">
        <v>-19414507473.09</v>
      </c>
    </row>
    <row r="21" spans="1:8" x14ac:dyDescent="0.25">
      <c r="A21" s="19" t="s">
        <v>106</v>
      </c>
      <c r="B21" s="20">
        <v>1541358627</v>
      </c>
      <c r="C21" s="20">
        <v>0</v>
      </c>
      <c r="D21" s="20">
        <v>1541358627</v>
      </c>
      <c r="E21" s="20">
        <v>407820000</v>
      </c>
      <c r="F21" s="20">
        <v>407820000</v>
      </c>
      <c r="G21" s="21">
        <v>-1133538627</v>
      </c>
    </row>
    <row r="22" spans="1:8" x14ac:dyDescent="0.25">
      <c r="A22" s="19" t="s">
        <v>171</v>
      </c>
      <c r="B22" s="20">
        <v>400000000</v>
      </c>
      <c r="C22" s="20">
        <v>0</v>
      </c>
      <c r="D22" s="20">
        <v>400000000</v>
      </c>
      <c r="E22" s="20">
        <v>0</v>
      </c>
      <c r="F22" s="20">
        <v>0</v>
      </c>
      <c r="G22" s="21">
        <v>-400000000</v>
      </c>
    </row>
    <row r="23" spans="1:8" x14ac:dyDescent="0.25">
      <c r="A23" s="16" t="s">
        <v>172</v>
      </c>
      <c r="B23" s="17">
        <v>33033246698</v>
      </c>
      <c r="C23" s="17">
        <v>0</v>
      </c>
      <c r="D23" s="17">
        <v>33033246698</v>
      </c>
      <c r="E23" s="17">
        <v>7285107093.5</v>
      </c>
      <c r="F23" s="17">
        <v>7285107093.5</v>
      </c>
      <c r="G23" s="18">
        <v>-25748139604.5</v>
      </c>
      <c r="H23" s="1"/>
    </row>
    <row r="24" spans="1:8" x14ac:dyDescent="0.25">
      <c r="A24" s="16" t="s">
        <v>173</v>
      </c>
      <c r="B24" s="17">
        <v>29574064819</v>
      </c>
      <c r="C24" s="17">
        <v>0</v>
      </c>
      <c r="D24" s="17">
        <v>29574064819</v>
      </c>
      <c r="E24" s="17">
        <v>7285107093.5</v>
      </c>
      <c r="F24" s="17">
        <v>7285107093.5</v>
      </c>
      <c r="G24" s="18">
        <v>-22288957725.5</v>
      </c>
      <c r="H24" s="1"/>
    </row>
    <row r="25" spans="1:8" x14ac:dyDescent="0.25">
      <c r="A25" s="19" t="s">
        <v>174</v>
      </c>
      <c r="B25" s="20">
        <v>1457289906</v>
      </c>
      <c r="C25" s="20">
        <v>0</v>
      </c>
      <c r="D25" s="20">
        <v>1457289906</v>
      </c>
      <c r="E25" s="20">
        <v>471002690.01999998</v>
      </c>
      <c r="F25" s="20">
        <v>471002690.01999998</v>
      </c>
      <c r="G25" s="21">
        <v>-986287215.98000002</v>
      </c>
    </row>
    <row r="26" spans="1:8" x14ac:dyDescent="0.25">
      <c r="A26" s="19" t="s">
        <v>175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1">
        <v>0</v>
      </c>
    </row>
    <row r="27" spans="1:8" x14ac:dyDescent="0.25">
      <c r="A27" s="19" t="s">
        <v>176</v>
      </c>
      <c r="B27" s="20">
        <v>615120275</v>
      </c>
      <c r="C27" s="20">
        <v>0</v>
      </c>
      <c r="D27" s="20">
        <v>615120275</v>
      </c>
      <c r="E27" s="20">
        <v>143149601.22999999</v>
      </c>
      <c r="F27" s="20">
        <v>143149601.22999999</v>
      </c>
      <c r="G27" s="21">
        <v>-471970673.76999998</v>
      </c>
    </row>
    <row r="28" spans="1:8" x14ac:dyDescent="0.25">
      <c r="A28" s="19" t="s">
        <v>177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</row>
    <row r="29" spans="1:8" x14ac:dyDescent="0.25">
      <c r="A29" s="19" t="s">
        <v>178</v>
      </c>
      <c r="B29" s="20">
        <v>2885565</v>
      </c>
      <c r="C29" s="20">
        <v>0</v>
      </c>
      <c r="D29" s="20">
        <v>2885565</v>
      </c>
      <c r="E29" s="20">
        <v>68309137.349999994</v>
      </c>
      <c r="F29" s="20">
        <v>68309137.349999994</v>
      </c>
      <c r="G29" s="21">
        <v>65423572.350000001</v>
      </c>
    </row>
    <row r="30" spans="1:8" x14ac:dyDescent="0.25">
      <c r="A30" s="19" t="s">
        <v>179</v>
      </c>
      <c r="B30" s="20">
        <v>40631563</v>
      </c>
      <c r="C30" s="20">
        <v>0</v>
      </c>
      <c r="D30" s="20">
        <v>40631563</v>
      </c>
      <c r="E30" s="20">
        <v>7700616.2599999998</v>
      </c>
      <c r="F30" s="20">
        <v>7700616.2599999998</v>
      </c>
      <c r="G30" s="21">
        <v>-32930946.739999998</v>
      </c>
    </row>
    <row r="31" spans="1:8" x14ac:dyDescent="0.25">
      <c r="A31" s="19" t="s">
        <v>180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1">
        <v>0</v>
      </c>
    </row>
    <row r="32" spans="1:8" x14ac:dyDescent="0.25">
      <c r="A32" s="19" t="s">
        <v>178</v>
      </c>
      <c r="B32" s="20">
        <v>421644865</v>
      </c>
      <c r="C32" s="20">
        <v>0</v>
      </c>
      <c r="D32" s="20">
        <v>421644865</v>
      </c>
      <c r="E32" s="20">
        <v>106498503.73</v>
      </c>
      <c r="F32" s="20">
        <v>106498503.73</v>
      </c>
      <c r="G32" s="21">
        <v>-315146361.26999998</v>
      </c>
    </row>
    <row r="33" spans="1:8" x14ac:dyDescent="0.25">
      <c r="A33" s="19" t="s">
        <v>179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1">
        <v>0</v>
      </c>
    </row>
    <row r="34" spans="1:8" x14ac:dyDescent="0.25">
      <c r="A34" s="19" t="s">
        <v>181</v>
      </c>
      <c r="B34" s="20">
        <v>25495134018</v>
      </c>
      <c r="C34" s="20">
        <v>0</v>
      </c>
      <c r="D34" s="20">
        <v>25495134018</v>
      </c>
      <c r="E34" s="20">
        <v>6080626544.9099998</v>
      </c>
      <c r="F34" s="20">
        <v>6080626544.9099998</v>
      </c>
      <c r="G34" s="21">
        <v>-19414507473.09</v>
      </c>
    </row>
    <row r="35" spans="1:8" x14ac:dyDescent="0.25">
      <c r="A35" s="19" t="s">
        <v>182</v>
      </c>
      <c r="B35" s="20">
        <v>1541358627</v>
      </c>
      <c r="C35" s="20">
        <v>0</v>
      </c>
      <c r="D35" s="20">
        <v>1541358627</v>
      </c>
      <c r="E35" s="20">
        <v>407820000</v>
      </c>
      <c r="F35" s="20">
        <v>407820000</v>
      </c>
      <c r="G35" s="21">
        <v>-1133538627</v>
      </c>
    </row>
    <row r="36" spans="1:8" x14ac:dyDescent="0.25">
      <c r="A36" s="16" t="s">
        <v>183</v>
      </c>
      <c r="B36" s="17">
        <v>3059181879</v>
      </c>
      <c r="C36" s="17">
        <v>0</v>
      </c>
      <c r="D36" s="17">
        <v>3059181879</v>
      </c>
      <c r="E36" s="17">
        <v>0</v>
      </c>
      <c r="F36" s="17">
        <v>0</v>
      </c>
      <c r="G36" s="18">
        <v>-3059181879</v>
      </c>
      <c r="H36" s="1"/>
    </row>
    <row r="37" spans="1:8" x14ac:dyDescent="0.25">
      <c r="A37" s="19" t="s">
        <v>184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1">
        <v>0</v>
      </c>
    </row>
    <row r="38" spans="1:8" x14ac:dyDescent="0.25">
      <c r="A38" s="19" t="s">
        <v>185</v>
      </c>
      <c r="B38" s="20">
        <v>3059181879</v>
      </c>
      <c r="C38" s="20">
        <v>0</v>
      </c>
      <c r="D38" s="20">
        <v>3059181879</v>
      </c>
      <c r="E38" s="20">
        <v>0</v>
      </c>
      <c r="F38" s="20">
        <v>0</v>
      </c>
      <c r="G38" s="21">
        <v>-3059181879</v>
      </c>
    </row>
    <row r="39" spans="1:8" x14ac:dyDescent="0.25">
      <c r="A39" s="19" t="s">
        <v>182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>
        <v>0</v>
      </c>
    </row>
    <row r="40" spans="1:8" x14ac:dyDescent="0.25">
      <c r="A40" s="16" t="s">
        <v>186</v>
      </c>
      <c r="B40" s="17">
        <v>400000000</v>
      </c>
      <c r="C40" s="17">
        <v>0</v>
      </c>
      <c r="D40" s="17">
        <v>400000000</v>
      </c>
      <c r="E40" s="17">
        <v>0</v>
      </c>
      <c r="F40" s="17">
        <v>0</v>
      </c>
      <c r="G40" s="18">
        <v>-400000000</v>
      </c>
      <c r="H40" s="1"/>
    </row>
    <row r="41" spans="1:8" x14ac:dyDescent="0.25">
      <c r="A41" s="19" t="s">
        <v>187</v>
      </c>
      <c r="B41" s="20">
        <v>400000000</v>
      </c>
      <c r="C41" s="20">
        <v>0</v>
      </c>
      <c r="D41" s="20">
        <v>400000000</v>
      </c>
      <c r="E41" s="20">
        <v>0</v>
      </c>
      <c r="F41" s="20">
        <v>0</v>
      </c>
      <c r="G41" s="21">
        <v>-400000000</v>
      </c>
    </row>
    <row r="42" spans="1:8" x14ac:dyDescent="0.25">
      <c r="A42" s="16" t="s">
        <v>172</v>
      </c>
      <c r="B42" s="17">
        <v>33033246698</v>
      </c>
      <c r="C42" s="17">
        <v>0</v>
      </c>
      <c r="D42" s="17">
        <v>33033246698</v>
      </c>
      <c r="E42" s="17">
        <v>7285107093.5</v>
      </c>
      <c r="F42" s="17">
        <v>7285107093.5</v>
      </c>
      <c r="G42" s="18">
        <v>-25748139604.5</v>
      </c>
      <c r="H42" s="1"/>
    </row>
    <row r="43" spans="1:8" x14ac:dyDescent="0.25">
      <c r="A43" s="12"/>
      <c r="B43" s="13"/>
      <c r="C43" s="13"/>
      <c r="D43" s="13"/>
      <c r="E43" s="13"/>
      <c r="F43" s="13"/>
      <c r="G43" s="14"/>
    </row>
    <row r="44" spans="1:8" x14ac:dyDescent="0.25">
      <c r="A44" s="6"/>
      <c r="B44" s="6"/>
      <c r="C44" s="6"/>
      <c r="D44" s="6"/>
      <c r="E44" s="6"/>
      <c r="F44" s="6"/>
      <c r="G44" s="6"/>
    </row>
    <row r="45" spans="1:8" x14ac:dyDescent="0.25">
      <c r="A45" t="s">
        <v>9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A3" sqref="A3:G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7" x14ac:dyDescent="0.25">
      <c r="A1" s="49" t="s">
        <v>0</v>
      </c>
      <c r="B1" s="49"/>
      <c r="C1" s="49"/>
      <c r="D1" s="49"/>
      <c r="E1" s="49"/>
      <c r="F1" s="49"/>
      <c r="G1" s="49"/>
    </row>
    <row r="2" spans="1:7" x14ac:dyDescent="0.25">
      <c r="A2" s="49" t="s">
        <v>203</v>
      </c>
      <c r="B2" s="49"/>
      <c r="C2" s="49"/>
      <c r="D2" s="49"/>
      <c r="E2" s="49"/>
      <c r="F2" s="49"/>
      <c r="G2" s="49"/>
    </row>
    <row r="3" spans="1:7" x14ac:dyDescent="0.25">
      <c r="A3" s="49" t="s">
        <v>1</v>
      </c>
      <c r="B3" s="49"/>
      <c r="C3" s="49"/>
      <c r="D3" s="49"/>
      <c r="E3" s="49"/>
      <c r="F3" s="49"/>
      <c r="G3" s="49"/>
    </row>
    <row r="4" spans="1:7" x14ac:dyDescent="0.25">
      <c r="A4" s="49" t="s">
        <v>153</v>
      </c>
      <c r="B4" s="49"/>
      <c r="C4" s="49"/>
      <c r="D4" s="49"/>
      <c r="E4" s="49"/>
      <c r="F4" s="49"/>
      <c r="G4" s="49"/>
    </row>
    <row r="5" spans="1:7" x14ac:dyDescent="0.25">
      <c r="A5" s="49" t="s">
        <v>3</v>
      </c>
      <c r="B5" s="49"/>
      <c r="C5" s="49"/>
      <c r="D5" s="49"/>
      <c r="E5" s="49"/>
      <c r="F5" s="49"/>
      <c r="G5" s="49"/>
    </row>
    <row r="6" spans="1:7" x14ac:dyDescent="0.25">
      <c r="A6" s="49" t="s">
        <v>4</v>
      </c>
      <c r="B6" s="49"/>
      <c r="C6" s="49"/>
      <c r="D6" s="49"/>
      <c r="E6" s="49"/>
      <c r="F6" s="49"/>
      <c r="G6" s="49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7" t="s">
        <v>18</v>
      </c>
      <c r="B8" s="4" t="s">
        <v>11</v>
      </c>
      <c r="C8" s="4" t="s">
        <v>12</v>
      </c>
      <c r="D8" s="4" t="s">
        <v>13</v>
      </c>
      <c r="E8" s="4" t="s">
        <v>7</v>
      </c>
      <c r="F8" s="4" t="s">
        <v>14</v>
      </c>
      <c r="G8" s="8" t="s">
        <v>15</v>
      </c>
    </row>
    <row r="9" spans="1:7" x14ac:dyDescent="0.25">
      <c r="A9" s="22"/>
      <c r="B9" s="23">
        <v>1</v>
      </c>
      <c r="C9" s="23">
        <v>2</v>
      </c>
      <c r="D9" s="23" t="s">
        <v>16</v>
      </c>
      <c r="E9" s="23">
        <v>4</v>
      </c>
      <c r="F9" s="23">
        <v>5</v>
      </c>
      <c r="G9" s="24" t="s">
        <v>17</v>
      </c>
    </row>
    <row r="10" spans="1:7" x14ac:dyDescent="0.25">
      <c r="A10" s="16" t="s">
        <v>5</v>
      </c>
      <c r="B10" s="26">
        <v>33033246698</v>
      </c>
      <c r="C10" s="17">
        <f>SUM(C11:C21)</f>
        <v>319210744.38999999</v>
      </c>
      <c r="D10" s="17">
        <f>+B10+C10</f>
        <v>33352457442.389999</v>
      </c>
      <c r="E10" s="17">
        <f>SUM(E11:E21)</f>
        <v>6203600803.8900003</v>
      </c>
      <c r="F10" s="17">
        <f>SUM(F11:F21)</f>
        <v>5892285073.9899998</v>
      </c>
      <c r="G10" s="18">
        <f>+D10-E10</f>
        <v>27148856638.5</v>
      </c>
    </row>
    <row r="11" spans="1:7" x14ac:dyDescent="0.25">
      <c r="A11" s="19" t="s">
        <v>154</v>
      </c>
      <c r="B11" s="28">
        <v>33033246698</v>
      </c>
      <c r="C11" s="20">
        <v>319210744.38999999</v>
      </c>
      <c r="D11" s="26">
        <f>+B11+C11</f>
        <v>33352457442.389999</v>
      </c>
      <c r="E11" s="20">
        <v>6203600803.8900003</v>
      </c>
      <c r="F11" s="20">
        <v>5892285073.9899998</v>
      </c>
      <c r="G11" s="27">
        <f>+D11-E11</f>
        <v>27148856638.5</v>
      </c>
    </row>
    <row r="12" spans="1:7" x14ac:dyDescent="0.25">
      <c r="A12" s="12"/>
      <c r="B12" s="13"/>
      <c r="C12" s="13"/>
      <c r="D12" s="13"/>
      <c r="E12" s="13"/>
      <c r="F12" s="13"/>
      <c r="G12" s="14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t="s">
        <v>9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A3" sqref="A3:G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8" x14ac:dyDescent="0.25">
      <c r="A1" s="49" t="s">
        <v>0</v>
      </c>
      <c r="B1" s="49"/>
      <c r="C1" s="49"/>
      <c r="D1" s="49"/>
      <c r="E1" s="49"/>
      <c r="F1" s="49"/>
      <c r="G1" s="49"/>
    </row>
    <row r="2" spans="1:8" x14ac:dyDescent="0.25">
      <c r="A2" s="49" t="s">
        <v>203</v>
      </c>
      <c r="B2" s="49"/>
      <c r="C2" s="49"/>
      <c r="D2" s="49"/>
      <c r="E2" s="49"/>
      <c r="F2" s="49"/>
      <c r="G2" s="49"/>
    </row>
    <row r="3" spans="1:8" x14ac:dyDescent="0.25">
      <c r="A3" s="49" t="s">
        <v>1</v>
      </c>
      <c r="B3" s="49"/>
      <c r="C3" s="49"/>
      <c r="D3" s="49"/>
      <c r="E3" s="49"/>
      <c r="F3" s="49"/>
      <c r="G3" s="49"/>
    </row>
    <row r="4" spans="1:8" x14ac:dyDescent="0.25">
      <c r="A4" s="49" t="s">
        <v>149</v>
      </c>
      <c r="B4" s="49"/>
      <c r="C4" s="49"/>
      <c r="D4" s="49"/>
      <c r="E4" s="49"/>
      <c r="F4" s="49"/>
      <c r="G4" s="49"/>
    </row>
    <row r="5" spans="1:8" x14ac:dyDescent="0.25">
      <c r="A5" s="49" t="s">
        <v>3</v>
      </c>
      <c r="B5" s="49"/>
      <c r="C5" s="49"/>
      <c r="D5" s="49"/>
      <c r="E5" s="49"/>
      <c r="F5" s="49"/>
      <c r="G5" s="49"/>
    </row>
    <row r="6" spans="1:8" x14ac:dyDescent="0.25">
      <c r="A6" s="49" t="s">
        <v>4</v>
      </c>
      <c r="B6" s="49"/>
      <c r="C6" s="49"/>
      <c r="D6" s="49"/>
      <c r="E6" s="49"/>
      <c r="F6" s="49"/>
      <c r="G6" s="49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18</v>
      </c>
      <c r="B8" s="4" t="s">
        <v>11</v>
      </c>
      <c r="C8" s="4" t="s">
        <v>12</v>
      </c>
      <c r="D8" s="4" t="s">
        <v>13</v>
      </c>
      <c r="E8" s="4" t="s">
        <v>7</v>
      </c>
      <c r="F8" s="4" t="s">
        <v>14</v>
      </c>
      <c r="G8" s="8" t="s">
        <v>15</v>
      </c>
    </row>
    <row r="9" spans="1:8" x14ac:dyDescent="0.25">
      <c r="A9" s="9"/>
      <c r="B9" s="10">
        <v>1</v>
      </c>
      <c r="C9" s="10">
        <v>2</v>
      </c>
      <c r="D9" s="10" t="s">
        <v>16</v>
      </c>
      <c r="E9" s="10">
        <v>4</v>
      </c>
      <c r="F9" s="10">
        <v>5</v>
      </c>
      <c r="G9" s="11" t="s">
        <v>17</v>
      </c>
    </row>
    <row r="10" spans="1:8" x14ac:dyDescent="0.25">
      <c r="A10" s="19" t="s">
        <v>150</v>
      </c>
      <c r="B10" s="31">
        <v>29403088274</v>
      </c>
      <c r="C10" s="20">
        <v>210270733.34</v>
      </c>
      <c r="D10" s="29">
        <f>+B10+C10</f>
        <v>29613359007.34</v>
      </c>
      <c r="E10" s="20">
        <v>5994688757.6800003</v>
      </c>
      <c r="F10" s="20">
        <v>5691301978.79</v>
      </c>
      <c r="G10" s="30">
        <f>+D10-E10</f>
        <v>23618670249.66</v>
      </c>
    </row>
    <row r="11" spans="1:8" x14ac:dyDescent="0.25">
      <c r="A11" s="19" t="s">
        <v>151</v>
      </c>
      <c r="B11" s="31">
        <v>3456392388</v>
      </c>
      <c r="C11" s="20">
        <v>103374569.05</v>
      </c>
      <c r="D11" s="29">
        <f t="shared" ref="D11:D13" si="0">+B11+C11</f>
        <v>3559766957.0500002</v>
      </c>
      <c r="E11" s="20">
        <v>174612808.50999999</v>
      </c>
      <c r="F11" s="20">
        <v>166683857.5</v>
      </c>
      <c r="G11" s="30">
        <f t="shared" ref="G11:G13" si="1">+D11-E11</f>
        <v>3385154148.54</v>
      </c>
    </row>
    <row r="12" spans="1:8" x14ac:dyDescent="0.25">
      <c r="A12" s="19" t="s">
        <v>152</v>
      </c>
      <c r="B12" s="31">
        <v>173766036</v>
      </c>
      <c r="C12" s="20">
        <v>5565442</v>
      </c>
      <c r="D12" s="29">
        <f t="shared" si="0"/>
        <v>179331478</v>
      </c>
      <c r="E12" s="20">
        <v>34299237.700000003</v>
      </c>
      <c r="F12" s="20">
        <v>34299237.700000003</v>
      </c>
      <c r="G12" s="30">
        <f t="shared" si="1"/>
        <v>145032240.30000001</v>
      </c>
    </row>
    <row r="13" spans="1:8" x14ac:dyDescent="0.25">
      <c r="A13" s="16" t="s">
        <v>48</v>
      </c>
      <c r="B13" s="29">
        <v>33033246698</v>
      </c>
      <c r="C13" s="17">
        <v>319210744.38999999</v>
      </c>
      <c r="D13" s="29">
        <f t="shared" si="0"/>
        <v>33352457442.389999</v>
      </c>
      <c r="E13" s="17">
        <v>6203600803.8900003</v>
      </c>
      <c r="F13" s="17">
        <v>5892285073.9899998</v>
      </c>
      <c r="G13" s="30">
        <f t="shared" si="1"/>
        <v>27148856638.5</v>
      </c>
      <c r="H13" s="1"/>
    </row>
    <row r="14" spans="1:8" x14ac:dyDescent="0.25">
      <c r="A14" s="12"/>
      <c r="B14" s="13"/>
      <c r="C14" s="13"/>
      <c r="D14" s="13"/>
      <c r="E14" s="13"/>
      <c r="F14" s="13"/>
      <c r="G14" s="14"/>
    </row>
    <row r="15" spans="1:8" x14ac:dyDescent="0.25">
      <c r="A15" s="6"/>
      <c r="B15" s="6"/>
      <c r="C15" s="6"/>
      <c r="D15" s="6"/>
      <c r="E15" s="6"/>
      <c r="F15" s="6"/>
      <c r="G15" s="6"/>
    </row>
    <row r="16" spans="1:8" x14ac:dyDescent="0.25">
      <c r="A16" t="s">
        <v>9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62" workbookViewId="0">
      <selection activeCell="C73" sqref="C7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8" x14ac:dyDescent="0.25">
      <c r="A1" s="49" t="s">
        <v>0</v>
      </c>
      <c r="B1" s="49"/>
      <c r="C1" s="49"/>
      <c r="D1" s="49"/>
      <c r="E1" s="49"/>
      <c r="F1" s="49"/>
      <c r="G1" s="49"/>
    </row>
    <row r="2" spans="1:8" x14ac:dyDescent="0.25">
      <c r="A2" s="49" t="s">
        <v>203</v>
      </c>
      <c r="B2" s="49"/>
      <c r="C2" s="49"/>
      <c r="D2" s="49"/>
      <c r="E2" s="49"/>
      <c r="F2" s="49"/>
      <c r="G2" s="49"/>
    </row>
    <row r="3" spans="1:8" x14ac:dyDescent="0.25">
      <c r="A3" s="49" t="s">
        <v>1</v>
      </c>
      <c r="B3" s="49"/>
      <c r="C3" s="49"/>
      <c r="D3" s="49"/>
      <c r="E3" s="49"/>
      <c r="F3" s="49"/>
      <c r="G3" s="49"/>
    </row>
    <row r="4" spans="1:8" x14ac:dyDescent="0.25">
      <c r="A4" s="49" t="s">
        <v>78</v>
      </c>
      <c r="B4" s="49"/>
      <c r="C4" s="49"/>
      <c r="D4" s="49"/>
      <c r="E4" s="49"/>
      <c r="F4" s="49"/>
      <c r="G4" s="49"/>
    </row>
    <row r="5" spans="1:8" x14ac:dyDescent="0.25">
      <c r="A5" s="49" t="s">
        <v>3</v>
      </c>
      <c r="B5" s="49"/>
      <c r="C5" s="49"/>
      <c r="D5" s="49"/>
      <c r="E5" s="49"/>
      <c r="F5" s="49"/>
      <c r="G5" s="49"/>
    </row>
    <row r="6" spans="1:8" x14ac:dyDescent="0.25">
      <c r="A6" s="49" t="s">
        <v>4</v>
      </c>
      <c r="B6" s="49"/>
      <c r="C6" s="49"/>
      <c r="D6" s="49"/>
      <c r="E6" s="49"/>
      <c r="F6" s="49"/>
      <c r="G6" s="49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18</v>
      </c>
      <c r="B8" s="4" t="s">
        <v>11</v>
      </c>
      <c r="C8" s="4" t="s">
        <v>12</v>
      </c>
      <c r="D8" s="4" t="s">
        <v>13</v>
      </c>
      <c r="E8" s="4" t="s">
        <v>7</v>
      </c>
      <c r="F8" s="4" t="s">
        <v>14</v>
      </c>
      <c r="G8" s="8" t="s">
        <v>15</v>
      </c>
    </row>
    <row r="9" spans="1:8" x14ac:dyDescent="0.25">
      <c r="A9" s="9"/>
      <c r="B9" s="10">
        <v>1</v>
      </c>
      <c r="C9" s="10">
        <v>2</v>
      </c>
      <c r="D9" s="10" t="s">
        <v>16</v>
      </c>
      <c r="E9" s="10">
        <v>4</v>
      </c>
      <c r="F9" s="10">
        <v>5</v>
      </c>
      <c r="G9" s="11" t="s">
        <v>17</v>
      </c>
    </row>
    <row r="10" spans="1:8" x14ac:dyDescent="0.25">
      <c r="A10" s="16" t="s">
        <v>79</v>
      </c>
      <c r="B10" s="32">
        <v>8444356164</v>
      </c>
      <c r="C10" s="17">
        <v>32036387.370000001</v>
      </c>
      <c r="D10" s="17">
        <f>+B10+C10</f>
        <v>8476392551.3699999</v>
      </c>
      <c r="E10" s="17">
        <v>1959293865.0599999</v>
      </c>
      <c r="F10" s="17">
        <v>1903588541.79</v>
      </c>
      <c r="G10" s="18">
        <f>+D10-E10</f>
        <v>6517098686.3099995</v>
      </c>
      <c r="H10" s="1"/>
    </row>
    <row r="11" spans="1:8" x14ac:dyDescent="0.25">
      <c r="A11" s="19" t="s">
        <v>80</v>
      </c>
      <c r="B11" s="34">
        <v>4621189918</v>
      </c>
      <c r="C11" s="20">
        <v>11689838.439999999</v>
      </c>
      <c r="D11" s="32">
        <f t="shared" ref="D11:D74" si="0">+B11+C11</f>
        <v>4632879756.4399996</v>
      </c>
      <c r="E11" s="20">
        <v>1148619525.97</v>
      </c>
      <c r="F11" s="20">
        <v>1148619525.97</v>
      </c>
      <c r="G11" s="33">
        <f t="shared" ref="G11:G74" si="1">+D11-E11</f>
        <v>3484260230.4699993</v>
      </c>
    </row>
    <row r="12" spans="1:8" x14ac:dyDescent="0.25">
      <c r="A12" s="19" t="s">
        <v>81</v>
      </c>
      <c r="B12" s="34">
        <v>467906631</v>
      </c>
      <c r="C12" s="20">
        <v>25659240</v>
      </c>
      <c r="D12" s="32">
        <f t="shared" si="0"/>
        <v>493565871</v>
      </c>
      <c r="E12" s="20">
        <v>159287222.38</v>
      </c>
      <c r="F12" s="20">
        <v>158711512.09999999</v>
      </c>
      <c r="G12" s="33">
        <f t="shared" si="1"/>
        <v>334278648.62</v>
      </c>
    </row>
    <row r="13" spans="1:8" x14ac:dyDescent="0.25">
      <c r="A13" s="19" t="s">
        <v>82</v>
      </c>
      <c r="B13" s="34">
        <v>1159996719</v>
      </c>
      <c r="C13" s="20">
        <v>17860998.390000001</v>
      </c>
      <c r="D13" s="32">
        <f t="shared" si="0"/>
        <v>1177857717.3900001</v>
      </c>
      <c r="E13" s="20">
        <v>282251222.75999999</v>
      </c>
      <c r="F13" s="20">
        <v>282251222.75999999</v>
      </c>
      <c r="G13" s="33">
        <f t="shared" si="1"/>
        <v>895606494.63000011</v>
      </c>
    </row>
    <row r="14" spans="1:8" x14ac:dyDescent="0.25">
      <c r="A14" s="19" t="s">
        <v>83</v>
      </c>
      <c r="B14" s="34">
        <v>614744452</v>
      </c>
      <c r="C14" s="20">
        <v>3685145.28</v>
      </c>
      <c r="D14" s="32">
        <f t="shared" si="0"/>
        <v>618429597.27999997</v>
      </c>
      <c r="E14" s="20">
        <v>144509546.11000001</v>
      </c>
      <c r="F14" s="20">
        <v>103156493.12</v>
      </c>
      <c r="G14" s="33">
        <f t="shared" si="1"/>
        <v>473920051.16999996</v>
      </c>
    </row>
    <row r="15" spans="1:8" x14ac:dyDescent="0.25">
      <c r="A15" s="19" t="s">
        <v>84</v>
      </c>
      <c r="B15" s="34">
        <v>552919722</v>
      </c>
      <c r="C15" s="20">
        <v>15381924.66</v>
      </c>
      <c r="D15" s="32">
        <f t="shared" si="0"/>
        <v>568301646.65999997</v>
      </c>
      <c r="E15" s="20">
        <v>125796058.61</v>
      </c>
      <c r="F15" s="20">
        <v>112019498.61</v>
      </c>
      <c r="G15" s="33">
        <f t="shared" si="1"/>
        <v>442505588.04999995</v>
      </c>
    </row>
    <row r="16" spans="1:8" x14ac:dyDescent="0.25">
      <c r="A16" s="19" t="s">
        <v>85</v>
      </c>
      <c r="B16" s="34">
        <v>190620830</v>
      </c>
      <c r="C16" s="20">
        <v>-58593155.759999998</v>
      </c>
      <c r="D16" s="32">
        <f t="shared" si="0"/>
        <v>132027674.24000001</v>
      </c>
      <c r="E16" s="20">
        <v>0</v>
      </c>
      <c r="F16" s="20">
        <v>0</v>
      </c>
      <c r="G16" s="33">
        <f t="shared" si="1"/>
        <v>132027674.24000001</v>
      </c>
    </row>
    <row r="17" spans="1:8" x14ac:dyDescent="0.25">
      <c r="A17" s="19" t="s">
        <v>86</v>
      </c>
      <c r="B17" s="34">
        <v>836977892</v>
      </c>
      <c r="C17" s="20">
        <v>16352396.359999999</v>
      </c>
      <c r="D17" s="32">
        <f t="shared" si="0"/>
        <v>853330288.36000001</v>
      </c>
      <c r="E17" s="20">
        <v>98830289.230000004</v>
      </c>
      <c r="F17" s="20">
        <v>98830289.230000004</v>
      </c>
      <c r="G17" s="33">
        <f t="shared" si="1"/>
        <v>754499999.13</v>
      </c>
    </row>
    <row r="18" spans="1:8" x14ac:dyDescent="0.25">
      <c r="A18" s="16" t="s">
        <v>87</v>
      </c>
      <c r="B18" s="32">
        <v>781572499</v>
      </c>
      <c r="C18" s="17">
        <v>-6981042.2599999998</v>
      </c>
      <c r="D18" s="32">
        <f t="shared" si="0"/>
        <v>774591456.74000001</v>
      </c>
      <c r="E18" s="17">
        <v>109712704.27</v>
      </c>
      <c r="F18" s="17">
        <v>86338174.079999998</v>
      </c>
      <c r="G18" s="33">
        <f t="shared" si="1"/>
        <v>664878752.47000003</v>
      </c>
      <c r="H18" s="1"/>
    </row>
    <row r="19" spans="1:8" ht="26.25" x14ac:dyDescent="0.25">
      <c r="A19" s="19" t="s">
        <v>88</v>
      </c>
      <c r="B19" s="34">
        <v>143831858</v>
      </c>
      <c r="C19" s="20">
        <v>-9331304.7400000002</v>
      </c>
      <c r="D19" s="32">
        <f t="shared" si="0"/>
        <v>134500553.25999999</v>
      </c>
      <c r="E19" s="20">
        <v>17665416.57</v>
      </c>
      <c r="F19" s="20">
        <v>6276850.7400000002</v>
      </c>
      <c r="G19" s="33">
        <f t="shared" si="1"/>
        <v>116835136.69</v>
      </c>
    </row>
    <row r="20" spans="1:8" x14ac:dyDescent="0.25">
      <c r="A20" s="19" t="s">
        <v>89</v>
      </c>
      <c r="B20" s="34">
        <v>193121570</v>
      </c>
      <c r="C20" s="20">
        <v>3439601</v>
      </c>
      <c r="D20" s="32">
        <f t="shared" si="0"/>
        <v>196561171</v>
      </c>
      <c r="E20" s="20">
        <v>24620085.960000001</v>
      </c>
      <c r="F20" s="20">
        <v>22074071.010000002</v>
      </c>
      <c r="G20" s="33">
        <f t="shared" si="1"/>
        <v>171941085.03999999</v>
      </c>
    </row>
    <row r="21" spans="1:8" x14ac:dyDescent="0.25">
      <c r="A21" s="19" t="s">
        <v>90</v>
      </c>
      <c r="B21" s="34">
        <v>243471</v>
      </c>
      <c r="C21" s="20">
        <v>-56578</v>
      </c>
      <c r="D21" s="32">
        <f t="shared" si="0"/>
        <v>186893</v>
      </c>
      <c r="E21" s="20">
        <v>9947.69</v>
      </c>
      <c r="F21" s="20">
        <v>9947.69</v>
      </c>
      <c r="G21" s="33">
        <f t="shared" si="1"/>
        <v>176945.31</v>
      </c>
    </row>
    <row r="22" spans="1:8" x14ac:dyDescent="0.25">
      <c r="A22" s="19" t="s">
        <v>91</v>
      </c>
      <c r="B22" s="34">
        <v>35564069</v>
      </c>
      <c r="C22" s="20">
        <v>437812.33</v>
      </c>
      <c r="D22" s="32">
        <f t="shared" si="0"/>
        <v>36001881.329999998</v>
      </c>
      <c r="E22" s="20">
        <v>3946249.43</v>
      </c>
      <c r="F22" s="20">
        <v>3213878.98</v>
      </c>
      <c r="G22" s="33">
        <f t="shared" si="1"/>
        <v>32055631.899999999</v>
      </c>
    </row>
    <row r="23" spans="1:8" x14ac:dyDescent="0.25">
      <c r="A23" s="19" t="s">
        <v>92</v>
      </c>
      <c r="B23" s="34">
        <v>13084105</v>
      </c>
      <c r="C23" s="20">
        <v>-128957</v>
      </c>
      <c r="D23" s="32">
        <f t="shared" si="0"/>
        <v>12955148</v>
      </c>
      <c r="E23" s="20">
        <v>3417221.13</v>
      </c>
      <c r="F23" s="20">
        <v>2589035.9500000002</v>
      </c>
      <c r="G23" s="33">
        <f t="shared" si="1"/>
        <v>9537926.870000001</v>
      </c>
    </row>
    <row r="24" spans="1:8" x14ac:dyDescent="0.25">
      <c r="A24" s="19" t="s">
        <v>93</v>
      </c>
      <c r="B24" s="34">
        <v>191758697</v>
      </c>
      <c r="C24" s="20">
        <v>-205171</v>
      </c>
      <c r="D24" s="32">
        <f t="shared" si="0"/>
        <v>191553526</v>
      </c>
      <c r="E24" s="20">
        <v>45589922.189999998</v>
      </c>
      <c r="F24" s="20">
        <v>40653925.490000002</v>
      </c>
      <c r="G24" s="33">
        <f t="shared" si="1"/>
        <v>145963603.81</v>
      </c>
    </row>
    <row r="25" spans="1:8" x14ac:dyDescent="0.25">
      <c r="A25" s="19" t="s">
        <v>94</v>
      </c>
      <c r="B25" s="34">
        <v>141253894</v>
      </c>
      <c r="C25" s="20">
        <v>700654.76</v>
      </c>
      <c r="D25" s="32">
        <f t="shared" si="0"/>
        <v>141954548.75999999</v>
      </c>
      <c r="E25" s="20">
        <v>2855596.77</v>
      </c>
      <c r="F25" s="20">
        <v>2204515.4500000002</v>
      </c>
      <c r="G25" s="33">
        <f t="shared" si="1"/>
        <v>139098951.98999998</v>
      </c>
    </row>
    <row r="26" spans="1:8" x14ac:dyDescent="0.25">
      <c r="A26" s="19" t="s">
        <v>95</v>
      </c>
      <c r="B26" s="34">
        <v>6402</v>
      </c>
      <c r="C26" s="20">
        <v>9472</v>
      </c>
      <c r="D26" s="32">
        <f t="shared" si="0"/>
        <v>15874</v>
      </c>
      <c r="E26" s="20">
        <v>9471.86</v>
      </c>
      <c r="F26" s="20">
        <v>9471.86</v>
      </c>
      <c r="G26" s="33">
        <f t="shared" si="1"/>
        <v>6402.1399999999994</v>
      </c>
    </row>
    <row r="27" spans="1:8" x14ac:dyDescent="0.25">
      <c r="A27" s="19" t="s">
        <v>96</v>
      </c>
      <c r="B27" s="34">
        <v>62708433</v>
      </c>
      <c r="C27" s="20">
        <v>-1846571.61</v>
      </c>
      <c r="D27" s="32">
        <f t="shared" si="0"/>
        <v>60861861.390000001</v>
      </c>
      <c r="E27" s="20">
        <v>11598792.67</v>
      </c>
      <c r="F27" s="20">
        <v>9306476.9100000001</v>
      </c>
      <c r="G27" s="33">
        <f t="shared" si="1"/>
        <v>49263068.719999999</v>
      </c>
    </row>
    <row r="28" spans="1:8" x14ac:dyDescent="0.25">
      <c r="A28" s="16" t="s">
        <v>97</v>
      </c>
      <c r="B28" s="32">
        <v>1594471505</v>
      </c>
      <c r="C28" s="17">
        <v>137284937.22</v>
      </c>
      <c r="D28" s="32">
        <f t="shared" si="0"/>
        <v>1731756442.22</v>
      </c>
      <c r="E28" s="17">
        <v>273741808.23000002</v>
      </c>
      <c r="F28" s="17">
        <v>215978870.72999999</v>
      </c>
      <c r="G28" s="33">
        <f t="shared" si="1"/>
        <v>1458014633.99</v>
      </c>
      <c r="H28" s="1"/>
    </row>
    <row r="29" spans="1:8" x14ac:dyDescent="0.25">
      <c r="A29" s="19" t="s">
        <v>98</v>
      </c>
      <c r="B29" s="34">
        <v>183254860</v>
      </c>
      <c r="C29" s="20">
        <v>48481434.969999999</v>
      </c>
      <c r="D29" s="32">
        <f t="shared" si="0"/>
        <v>231736294.97</v>
      </c>
      <c r="E29" s="20">
        <v>42351400.270000003</v>
      </c>
      <c r="F29" s="20">
        <v>41994300.649999999</v>
      </c>
      <c r="G29" s="33">
        <f t="shared" si="1"/>
        <v>189384894.69999999</v>
      </c>
    </row>
    <row r="30" spans="1:8" x14ac:dyDescent="0.25">
      <c r="A30" s="19" t="s">
        <v>99</v>
      </c>
      <c r="B30" s="34">
        <v>171691733</v>
      </c>
      <c r="C30" s="20">
        <v>13783173.52</v>
      </c>
      <c r="D30" s="32">
        <f t="shared" si="0"/>
        <v>185474906.52000001</v>
      </c>
      <c r="E30" s="20">
        <v>36919185.189999998</v>
      </c>
      <c r="F30" s="20">
        <v>29122688.129999999</v>
      </c>
      <c r="G30" s="33">
        <f t="shared" si="1"/>
        <v>148555721.33000001</v>
      </c>
    </row>
    <row r="31" spans="1:8" x14ac:dyDescent="0.25">
      <c r="A31" s="19" t="s">
        <v>100</v>
      </c>
      <c r="B31" s="34">
        <v>331745582</v>
      </c>
      <c r="C31" s="20">
        <v>-1468045.16</v>
      </c>
      <c r="D31" s="32">
        <f t="shared" si="0"/>
        <v>330277536.83999997</v>
      </c>
      <c r="E31" s="20">
        <v>25049221.890000001</v>
      </c>
      <c r="F31" s="20">
        <v>17098870.550000001</v>
      </c>
      <c r="G31" s="33">
        <f t="shared" si="1"/>
        <v>305228314.94999999</v>
      </c>
    </row>
    <row r="32" spans="1:8" x14ac:dyDescent="0.25">
      <c r="A32" s="19" t="s">
        <v>101</v>
      </c>
      <c r="B32" s="34">
        <v>48932137</v>
      </c>
      <c r="C32" s="20">
        <v>1459577.86</v>
      </c>
      <c r="D32" s="32">
        <f t="shared" si="0"/>
        <v>50391714.859999999</v>
      </c>
      <c r="E32" s="20">
        <v>9400183.0299999993</v>
      </c>
      <c r="F32" s="20">
        <v>8643342.5700000003</v>
      </c>
      <c r="G32" s="33">
        <f t="shared" si="1"/>
        <v>40991531.829999998</v>
      </c>
    </row>
    <row r="33" spans="1:8" x14ac:dyDescent="0.25">
      <c r="A33" s="19" t="s">
        <v>102</v>
      </c>
      <c r="B33" s="34">
        <v>290857517</v>
      </c>
      <c r="C33" s="20">
        <v>59439827</v>
      </c>
      <c r="D33" s="32">
        <f t="shared" si="0"/>
        <v>350297344</v>
      </c>
      <c r="E33" s="20">
        <v>28769859.75</v>
      </c>
      <c r="F33" s="20">
        <v>22650376.640000001</v>
      </c>
      <c r="G33" s="33">
        <f t="shared" si="1"/>
        <v>321527484.25</v>
      </c>
    </row>
    <row r="34" spans="1:8" x14ac:dyDescent="0.25">
      <c r="A34" s="19" t="s">
        <v>103</v>
      </c>
      <c r="B34" s="34">
        <v>174910834</v>
      </c>
      <c r="C34" s="20">
        <v>12703661.1</v>
      </c>
      <c r="D34" s="32">
        <f t="shared" si="0"/>
        <v>187614495.09999999</v>
      </c>
      <c r="E34" s="20">
        <v>39608681.549999997</v>
      </c>
      <c r="F34" s="20">
        <v>32586624.32</v>
      </c>
      <c r="G34" s="33">
        <f t="shared" si="1"/>
        <v>148005813.55000001</v>
      </c>
    </row>
    <row r="35" spans="1:8" x14ac:dyDescent="0.25">
      <c r="A35" s="19" t="s">
        <v>104</v>
      </c>
      <c r="B35" s="34">
        <v>56769073</v>
      </c>
      <c r="C35" s="20">
        <v>-1470863</v>
      </c>
      <c r="D35" s="32">
        <f t="shared" si="0"/>
        <v>55298210</v>
      </c>
      <c r="E35" s="20">
        <v>7570957.3499999996</v>
      </c>
      <c r="F35" s="20">
        <v>6060491.6200000001</v>
      </c>
      <c r="G35" s="33">
        <f t="shared" si="1"/>
        <v>47727252.649999999</v>
      </c>
    </row>
    <row r="36" spans="1:8" x14ac:dyDescent="0.25">
      <c r="A36" s="19" t="s">
        <v>105</v>
      </c>
      <c r="B36" s="34">
        <v>122740949</v>
      </c>
      <c r="C36" s="20">
        <v>-7456080.1100000003</v>
      </c>
      <c r="D36" s="32">
        <f t="shared" si="0"/>
        <v>115284868.89</v>
      </c>
      <c r="E36" s="20">
        <v>20546290.210000001</v>
      </c>
      <c r="F36" s="20">
        <v>17246008.260000002</v>
      </c>
      <c r="G36" s="33">
        <f t="shared" si="1"/>
        <v>94738578.680000007</v>
      </c>
    </row>
    <row r="37" spans="1:8" x14ac:dyDescent="0.25">
      <c r="A37" s="19" t="s">
        <v>57</v>
      </c>
      <c r="B37" s="34">
        <v>213568820</v>
      </c>
      <c r="C37" s="20">
        <v>11812251.039999999</v>
      </c>
      <c r="D37" s="32">
        <f t="shared" si="0"/>
        <v>225381071.03999999</v>
      </c>
      <c r="E37" s="20">
        <v>63526028.990000002</v>
      </c>
      <c r="F37" s="20">
        <v>40576167.990000002</v>
      </c>
      <c r="G37" s="33">
        <f t="shared" si="1"/>
        <v>161855042.04999998</v>
      </c>
    </row>
    <row r="38" spans="1:8" x14ac:dyDescent="0.25">
      <c r="A38" s="16" t="s">
        <v>106</v>
      </c>
      <c r="B38" s="32">
        <v>16398828995</v>
      </c>
      <c r="C38" s="17">
        <v>58689399.009999998</v>
      </c>
      <c r="D38" s="32">
        <f t="shared" si="0"/>
        <v>16457518394.01</v>
      </c>
      <c r="E38" s="17">
        <v>2374661106.5599999</v>
      </c>
      <c r="F38" s="17">
        <v>2203570499.1399999</v>
      </c>
      <c r="G38" s="33">
        <f t="shared" si="1"/>
        <v>14082857287.450001</v>
      </c>
      <c r="H38" s="1"/>
    </row>
    <row r="39" spans="1:8" x14ac:dyDescent="0.25">
      <c r="A39" s="19" t="s">
        <v>107</v>
      </c>
      <c r="B39" s="34">
        <v>13155909812</v>
      </c>
      <c r="C39" s="20">
        <v>14098534.24</v>
      </c>
      <c r="D39" s="32">
        <f t="shared" si="0"/>
        <v>13170008346.24</v>
      </c>
      <c r="E39" s="20">
        <v>2004920433.3299999</v>
      </c>
      <c r="F39" s="20">
        <v>1907073197.0899999</v>
      </c>
      <c r="G39" s="33">
        <f t="shared" si="1"/>
        <v>11165087912.91</v>
      </c>
    </row>
    <row r="40" spans="1:8" x14ac:dyDescent="0.25">
      <c r="A40" s="19" t="s">
        <v>108</v>
      </c>
      <c r="B40" s="34">
        <v>0</v>
      </c>
      <c r="C40" s="20">
        <v>0</v>
      </c>
      <c r="D40" s="32">
        <f t="shared" si="0"/>
        <v>0</v>
      </c>
      <c r="E40" s="20">
        <v>0</v>
      </c>
      <c r="F40" s="20">
        <v>0</v>
      </c>
      <c r="G40" s="33">
        <f t="shared" si="1"/>
        <v>0</v>
      </c>
    </row>
    <row r="41" spans="1:8" x14ac:dyDescent="0.25">
      <c r="A41" s="19" t="s">
        <v>109</v>
      </c>
      <c r="B41" s="34">
        <v>1227696555</v>
      </c>
      <c r="C41" s="20">
        <v>-743680.62</v>
      </c>
      <c r="D41" s="32">
        <f t="shared" si="0"/>
        <v>1226952874.3800001</v>
      </c>
      <c r="E41" s="20">
        <v>50844416.039999999</v>
      </c>
      <c r="F41" s="20">
        <v>35360052.359999999</v>
      </c>
      <c r="G41" s="33">
        <f t="shared" si="1"/>
        <v>1176108458.3400002</v>
      </c>
    </row>
    <row r="42" spans="1:8" x14ac:dyDescent="0.25">
      <c r="A42" s="19" t="s">
        <v>110</v>
      </c>
      <c r="B42" s="34">
        <v>540791103</v>
      </c>
      <c r="C42" s="20">
        <v>63641714.390000001</v>
      </c>
      <c r="D42" s="32">
        <f t="shared" si="0"/>
        <v>604432817.38999999</v>
      </c>
      <c r="E42" s="20">
        <v>115108744.12</v>
      </c>
      <c r="F42" s="20">
        <v>112834458.18000001</v>
      </c>
      <c r="G42" s="33">
        <f t="shared" si="1"/>
        <v>489324073.26999998</v>
      </c>
    </row>
    <row r="43" spans="1:8" x14ac:dyDescent="0.25">
      <c r="A43" s="19" t="s">
        <v>39</v>
      </c>
      <c r="B43" s="34">
        <v>839212177</v>
      </c>
      <c r="C43" s="20">
        <v>0</v>
      </c>
      <c r="D43" s="32">
        <f t="shared" si="0"/>
        <v>839212177</v>
      </c>
      <c r="E43" s="20">
        <v>131072241.18000001</v>
      </c>
      <c r="F43" s="20">
        <v>129211566.37</v>
      </c>
      <c r="G43" s="33">
        <f t="shared" si="1"/>
        <v>708139935.81999993</v>
      </c>
    </row>
    <row r="44" spans="1:8" x14ac:dyDescent="0.25">
      <c r="A44" s="12" t="s">
        <v>111</v>
      </c>
      <c r="B44" s="50">
        <v>0</v>
      </c>
      <c r="C44" s="50">
        <v>0</v>
      </c>
      <c r="D44" s="51">
        <f t="shared" si="0"/>
        <v>0</v>
      </c>
      <c r="E44" s="50">
        <v>0</v>
      </c>
      <c r="F44" s="50">
        <v>0</v>
      </c>
      <c r="G44" s="52">
        <f t="shared" si="1"/>
        <v>0</v>
      </c>
    </row>
    <row r="45" spans="1:8" x14ac:dyDescent="0.25">
      <c r="A45" s="19" t="s">
        <v>112</v>
      </c>
      <c r="B45" s="34">
        <v>400500000</v>
      </c>
      <c r="C45" s="20">
        <v>0</v>
      </c>
      <c r="D45" s="32">
        <f t="shared" si="0"/>
        <v>400500000</v>
      </c>
      <c r="E45" s="20">
        <v>0</v>
      </c>
      <c r="F45" s="20">
        <v>0</v>
      </c>
      <c r="G45" s="33">
        <f t="shared" si="1"/>
        <v>400500000</v>
      </c>
    </row>
    <row r="46" spans="1:8" x14ac:dyDescent="0.25">
      <c r="A46" s="19" t="s">
        <v>113</v>
      </c>
      <c r="B46" s="34">
        <v>234593348</v>
      </c>
      <c r="C46" s="20">
        <v>-18307169</v>
      </c>
      <c r="D46" s="32">
        <f t="shared" si="0"/>
        <v>216286179</v>
      </c>
      <c r="E46" s="20">
        <v>72715271.890000001</v>
      </c>
      <c r="F46" s="20">
        <v>19091225.140000001</v>
      </c>
      <c r="G46" s="33">
        <f t="shared" si="1"/>
        <v>143570907.11000001</v>
      </c>
    </row>
    <row r="47" spans="1:8" x14ac:dyDescent="0.25">
      <c r="A47" s="19" t="s">
        <v>114</v>
      </c>
      <c r="B47" s="34">
        <v>126000</v>
      </c>
      <c r="C47" s="20">
        <v>0</v>
      </c>
      <c r="D47" s="32">
        <f t="shared" si="0"/>
        <v>126000</v>
      </c>
      <c r="E47" s="20">
        <v>0</v>
      </c>
      <c r="F47" s="20">
        <v>0</v>
      </c>
      <c r="G47" s="33">
        <f t="shared" si="1"/>
        <v>126000</v>
      </c>
    </row>
    <row r="48" spans="1:8" x14ac:dyDescent="0.25">
      <c r="A48" s="16" t="s">
        <v>115</v>
      </c>
      <c r="B48" s="32">
        <v>167085993</v>
      </c>
      <c r="C48" s="17">
        <v>8473970.0500000007</v>
      </c>
      <c r="D48" s="32">
        <f t="shared" si="0"/>
        <v>175559963.05000001</v>
      </c>
      <c r="E48" s="17">
        <v>58863956.109999999</v>
      </c>
      <c r="F48" s="17">
        <v>58283400.700000003</v>
      </c>
      <c r="G48" s="33">
        <f t="shared" si="1"/>
        <v>116696006.94000001</v>
      </c>
      <c r="H48" s="1"/>
    </row>
    <row r="49" spans="1:8" x14ac:dyDescent="0.25">
      <c r="A49" s="19" t="s">
        <v>116</v>
      </c>
      <c r="B49" s="34">
        <v>80219448</v>
      </c>
      <c r="C49" s="20">
        <v>5004720.99</v>
      </c>
      <c r="D49" s="32">
        <f t="shared" si="0"/>
        <v>85224168.989999995</v>
      </c>
      <c r="E49" s="20">
        <v>17639980.129999999</v>
      </c>
      <c r="F49" s="20">
        <v>17306069.850000001</v>
      </c>
      <c r="G49" s="33">
        <f t="shared" si="1"/>
        <v>67584188.859999999</v>
      </c>
    </row>
    <row r="50" spans="1:8" x14ac:dyDescent="0.25">
      <c r="A50" s="19" t="s">
        <v>117</v>
      </c>
      <c r="B50" s="34">
        <v>3957774</v>
      </c>
      <c r="C50" s="20">
        <v>831396.23</v>
      </c>
      <c r="D50" s="32">
        <f t="shared" si="0"/>
        <v>4789170.2300000004</v>
      </c>
      <c r="E50" s="20">
        <v>69927.44</v>
      </c>
      <c r="F50" s="20">
        <v>68450.98</v>
      </c>
      <c r="G50" s="33">
        <f t="shared" si="1"/>
        <v>4719242.79</v>
      </c>
    </row>
    <row r="51" spans="1:8" x14ac:dyDescent="0.25">
      <c r="A51" s="19" t="s">
        <v>118</v>
      </c>
      <c r="B51" s="34">
        <v>0</v>
      </c>
      <c r="C51" s="20">
        <v>0</v>
      </c>
      <c r="D51" s="32">
        <f t="shared" si="0"/>
        <v>0</v>
      </c>
      <c r="E51" s="20">
        <v>0</v>
      </c>
      <c r="F51" s="20">
        <v>0</v>
      </c>
      <c r="G51" s="33">
        <f t="shared" si="1"/>
        <v>0</v>
      </c>
    </row>
    <row r="52" spans="1:8" x14ac:dyDescent="0.25">
      <c r="A52" s="19" t="s">
        <v>119</v>
      </c>
      <c r="B52" s="34">
        <v>58284988</v>
      </c>
      <c r="C52" s="20">
        <v>0</v>
      </c>
      <c r="D52" s="32">
        <f t="shared" si="0"/>
        <v>58284988</v>
      </c>
      <c r="E52" s="20">
        <v>38257449.899999999</v>
      </c>
      <c r="F52" s="20">
        <v>38257449.899999999</v>
      </c>
      <c r="G52" s="33">
        <f t="shared" si="1"/>
        <v>20027538.100000001</v>
      </c>
    </row>
    <row r="53" spans="1:8" x14ac:dyDescent="0.25">
      <c r="A53" s="19" t="s">
        <v>120</v>
      </c>
      <c r="B53" s="34">
        <v>0</v>
      </c>
      <c r="C53" s="20">
        <v>0</v>
      </c>
      <c r="D53" s="32">
        <f t="shared" si="0"/>
        <v>0</v>
      </c>
      <c r="E53" s="20">
        <v>0</v>
      </c>
      <c r="F53" s="20">
        <v>0</v>
      </c>
      <c r="G53" s="33">
        <f t="shared" si="1"/>
        <v>0</v>
      </c>
    </row>
    <row r="54" spans="1:8" x14ac:dyDescent="0.25">
      <c r="A54" s="19" t="s">
        <v>121</v>
      </c>
      <c r="B54" s="34">
        <v>17011110</v>
      </c>
      <c r="C54" s="20">
        <v>2272407.7000000002</v>
      </c>
      <c r="D54" s="32">
        <f t="shared" si="0"/>
        <v>19283517.699999999</v>
      </c>
      <c r="E54" s="20">
        <v>2156537.44</v>
      </c>
      <c r="F54" s="20">
        <v>1926432.53</v>
      </c>
      <c r="G54" s="33">
        <f t="shared" si="1"/>
        <v>17126980.259999998</v>
      </c>
    </row>
    <row r="55" spans="1:8" x14ac:dyDescent="0.25">
      <c r="A55" s="19" t="s">
        <v>122</v>
      </c>
      <c r="B55" s="34">
        <v>0</v>
      </c>
      <c r="C55" s="20">
        <v>0</v>
      </c>
      <c r="D55" s="32">
        <f t="shared" si="0"/>
        <v>0</v>
      </c>
      <c r="E55" s="20">
        <v>0</v>
      </c>
      <c r="F55" s="20">
        <v>0</v>
      </c>
      <c r="G55" s="33">
        <f t="shared" si="1"/>
        <v>0</v>
      </c>
    </row>
    <row r="56" spans="1:8" x14ac:dyDescent="0.25">
      <c r="A56" s="19" t="s">
        <v>123</v>
      </c>
      <c r="B56" s="34">
        <v>2200000</v>
      </c>
      <c r="C56" s="20">
        <v>0</v>
      </c>
      <c r="D56" s="32">
        <f t="shared" si="0"/>
        <v>2200000</v>
      </c>
      <c r="E56" s="20">
        <v>0</v>
      </c>
      <c r="F56" s="20">
        <v>0</v>
      </c>
      <c r="G56" s="33">
        <f t="shared" si="1"/>
        <v>2200000</v>
      </c>
    </row>
    <row r="57" spans="1:8" x14ac:dyDescent="0.25">
      <c r="A57" s="19" t="s">
        <v>124</v>
      </c>
      <c r="B57" s="34">
        <v>5412673</v>
      </c>
      <c r="C57" s="20">
        <v>365445.13</v>
      </c>
      <c r="D57" s="32">
        <f t="shared" si="0"/>
        <v>5778118.1299999999</v>
      </c>
      <c r="E57" s="20">
        <v>740061.2</v>
      </c>
      <c r="F57" s="20">
        <v>724997.44</v>
      </c>
      <c r="G57" s="33">
        <f t="shared" si="1"/>
        <v>5038056.93</v>
      </c>
    </row>
    <row r="58" spans="1:8" x14ac:dyDescent="0.25">
      <c r="A58" s="16" t="s">
        <v>125</v>
      </c>
      <c r="B58" s="32">
        <v>564224716</v>
      </c>
      <c r="C58" s="17">
        <v>86000000</v>
      </c>
      <c r="D58" s="32">
        <f t="shared" si="0"/>
        <v>650224716</v>
      </c>
      <c r="E58" s="17">
        <v>39080705.759999998</v>
      </c>
      <c r="F58" s="17">
        <v>38320301.439999998</v>
      </c>
      <c r="G58" s="33">
        <f t="shared" si="1"/>
        <v>611144010.24000001</v>
      </c>
      <c r="H58" s="1"/>
    </row>
    <row r="59" spans="1:8" x14ac:dyDescent="0.25">
      <c r="A59" s="19" t="s">
        <v>126</v>
      </c>
      <c r="B59" s="34">
        <v>521853624</v>
      </c>
      <c r="C59" s="20">
        <v>0</v>
      </c>
      <c r="D59" s="32">
        <f t="shared" si="0"/>
        <v>521853624</v>
      </c>
      <c r="E59" s="20">
        <v>0</v>
      </c>
      <c r="F59" s="20">
        <v>0</v>
      </c>
      <c r="G59" s="33">
        <f t="shared" si="1"/>
        <v>521853624</v>
      </c>
    </row>
    <row r="60" spans="1:8" x14ac:dyDescent="0.25">
      <c r="A60" s="19" t="s">
        <v>127</v>
      </c>
      <c r="B60" s="34">
        <v>42371092</v>
      </c>
      <c r="C60" s="20">
        <v>86000000</v>
      </c>
      <c r="D60" s="32">
        <f t="shared" si="0"/>
        <v>128371092</v>
      </c>
      <c r="E60" s="20">
        <v>39080705.759999998</v>
      </c>
      <c r="F60" s="20">
        <v>38320301.439999998</v>
      </c>
      <c r="G60" s="33">
        <f t="shared" si="1"/>
        <v>89290386.24000001</v>
      </c>
    </row>
    <row r="61" spans="1:8" x14ac:dyDescent="0.25">
      <c r="A61" s="19" t="s">
        <v>128</v>
      </c>
      <c r="B61" s="34">
        <v>0</v>
      </c>
      <c r="C61" s="20">
        <v>0</v>
      </c>
      <c r="D61" s="32">
        <f t="shared" si="0"/>
        <v>0</v>
      </c>
      <c r="E61" s="20">
        <v>0</v>
      </c>
      <c r="F61" s="20">
        <v>0</v>
      </c>
      <c r="G61" s="33">
        <f t="shared" si="1"/>
        <v>0</v>
      </c>
    </row>
    <row r="62" spans="1:8" x14ac:dyDescent="0.25">
      <c r="A62" s="16" t="s">
        <v>129</v>
      </c>
      <c r="B62" s="32">
        <v>41625077</v>
      </c>
      <c r="C62" s="17">
        <v>-2018257</v>
      </c>
      <c r="D62" s="32">
        <f t="shared" si="0"/>
        <v>39606820</v>
      </c>
      <c r="E62" s="17">
        <v>2000000</v>
      </c>
      <c r="F62" s="17">
        <v>0</v>
      </c>
      <c r="G62" s="33">
        <f t="shared" si="1"/>
        <v>37606820</v>
      </c>
      <c r="H62" s="1"/>
    </row>
    <row r="63" spans="1:8" x14ac:dyDescent="0.25">
      <c r="A63" s="19" t="s">
        <v>130</v>
      </c>
      <c r="B63" s="34">
        <v>12850001</v>
      </c>
      <c r="C63" s="20">
        <v>0</v>
      </c>
      <c r="D63" s="32">
        <f t="shared" si="0"/>
        <v>12850001</v>
      </c>
      <c r="E63" s="20">
        <v>2000000</v>
      </c>
      <c r="F63" s="20">
        <v>0</v>
      </c>
      <c r="G63" s="33">
        <f t="shared" si="1"/>
        <v>10850001</v>
      </c>
    </row>
    <row r="64" spans="1:8" x14ac:dyDescent="0.25">
      <c r="A64" s="19" t="s">
        <v>131</v>
      </c>
      <c r="B64" s="34">
        <v>0</v>
      </c>
      <c r="C64" s="20">
        <v>0</v>
      </c>
      <c r="D64" s="32">
        <f t="shared" si="0"/>
        <v>0</v>
      </c>
      <c r="E64" s="20">
        <v>0</v>
      </c>
      <c r="F64" s="20">
        <v>0</v>
      </c>
      <c r="G64" s="33">
        <f t="shared" si="1"/>
        <v>0</v>
      </c>
    </row>
    <row r="65" spans="1:8" x14ac:dyDescent="0.25">
      <c r="A65" s="19" t="s">
        <v>132</v>
      </c>
      <c r="B65" s="34">
        <v>0</v>
      </c>
      <c r="C65" s="20">
        <v>0</v>
      </c>
      <c r="D65" s="32">
        <f t="shared" si="0"/>
        <v>0</v>
      </c>
      <c r="E65" s="20">
        <v>0</v>
      </c>
      <c r="F65" s="20">
        <v>0</v>
      </c>
      <c r="G65" s="33">
        <f t="shared" si="1"/>
        <v>0</v>
      </c>
    </row>
    <row r="66" spans="1:8" x14ac:dyDescent="0.25">
      <c r="A66" s="19" t="s">
        <v>133</v>
      </c>
      <c r="B66" s="34">
        <v>0</v>
      </c>
      <c r="C66" s="20">
        <v>0</v>
      </c>
      <c r="D66" s="32">
        <f t="shared" si="0"/>
        <v>0</v>
      </c>
      <c r="E66" s="20">
        <v>0</v>
      </c>
      <c r="F66" s="20">
        <v>0</v>
      </c>
      <c r="G66" s="33">
        <f t="shared" si="1"/>
        <v>0</v>
      </c>
    </row>
    <row r="67" spans="1:8" x14ac:dyDescent="0.25">
      <c r="A67" s="19" t="s">
        <v>134</v>
      </c>
      <c r="B67" s="34">
        <v>0</v>
      </c>
      <c r="C67" s="20">
        <v>0</v>
      </c>
      <c r="D67" s="32">
        <f t="shared" si="0"/>
        <v>0</v>
      </c>
      <c r="E67" s="20">
        <v>0</v>
      </c>
      <c r="F67" s="20">
        <v>0</v>
      </c>
      <c r="G67" s="33">
        <f t="shared" si="1"/>
        <v>0</v>
      </c>
    </row>
    <row r="68" spans="1:8" x14ac:dyDescent="0.25">
      <c r="A68" s="19" t="s">
        <v>135</v>
      </c>
      <c r="B68" s="34">
        <v>0</v>
      </c>
      <c r="C68" s="20">
        <v>0</v>
      </c>
      <c r="D68" s="32">
        <f t="shared" si="0"/>
        <v>0</v>
      </c>
      <c r="E68" s="20">
        <v>0</v>
      </c>
      <c r="F68" s="20">
        <v>0</v>
      </c>
      <c r="G68" s="33">
        <f t="shared" si="1"/>
        <v>0</v>
      </c>
    </row>
    <row r="69" spans="1:8" x14ac:dyDescent="0.25">
      <c r="A69" s="19" t="s">
        <v>136</v>
      </c>
      <c r="B69" s="34">
        <v>28775076</v>
      </c>
      <c r="C69" s="20">
        <v>-2018257</v>
      </c>
      <c r="D69" s="32">
        <f t="shared" si="0"/>
        <v>26756819</v>
      </c>
      <c r="E69" s="20">
        <v>0</v>
      </c>
      <c r="F69" s="20">
        <v>0</v>
      </c>
      <c r="G69" s="33">
        <f t="shared" si="1"/>
        <v>26756819</v>
      </c>
    </row>
    <row r="70" spans="1:8" x14ac:dyDescent="0.25">
      <c r="A70" s="16" t="s">
        <v>137</v>
      </c>
      <c r="B70" s="32">
        <v>4867315713</v>
      </c>
      <c r="C70" s="17">
        <v>159908</v>
      </c>
      <c r="D70" s="32">
        <f t="shared" si="0"/>
        <v>4867475621</v>
      </c>
      <c r="E70" s="17">
        <v>1351947420.2</v>
      </c>
      <c r="F70" s="17">
        <v>1351906048.4100001</v>
      </c>
      <c r="G70" s="33">
        <f t="shared" si="1"/>
        <v>3515528200.8000002</v>
      </c>
      <c r="H70" s="1"/>
    </row>
    <row r="71" spans="1:8" x14ac:dyDescent="0.25">
      <c r="A71" s="19" t="s">
        <v>138</v>
      </c>
      <c r="B71" s="34">
        <v>2445635504</v>
      </c>
      <c r="C71" s="20">
        <v>159908</v>
      </c>
      <c r="D71" s="32">
        <f t="shared" si="0"/>
        <v>2445795412</v>
      </c>
      <c r="E71" s="20">
        <v>679130086.73000002</v>
      </c>
      <c r="F71" s="20">
        <v>679088714.94000006</v>
      </c>
      <c r="G71" s="33">
        <f t="shared" si="1"/>
        <v>1766665325.27</v>
      </c>
    </row>
    <row r="72" spans="1:8" x14ac:dyDescent="0.25">
      <c r="A72" s="19" t="s">
        <v>139</v>
      </c>
      <c r="B72" s="34">
        <v>2253680209</v>
      </c>
      <c r="C72" s="20">
        <v>0</v>
      </c>
      <c r="D72" s="32">
        <f t="shared" si="0"/>
        <v>2253680209</v>
      </c>
      <c r="E72" s="20">
        <v>613564168.26999998</v>
      </c>
      <c r="F72" s="20">
        <v>613564168.26999998</v>
      </c>
      <c r="G72" s="33">
        <f t="shared" si="1"/>
        <v>1640116040.73</v>
      </c>
    </row>
    <row r="73" spans="1:8" x14ac:dyDescent="0.25">
      <c r="A73" s="19" t="s">
        <v>140</v>
      </c>
      <c r="B73" s="34">
        <v>168000000</v>
      </c>
      <c r="C73" s="20">
        <v>0</v>
      </c>
      <c r="D73" s="32">
        <f t="shared" si="0"/>
        <v>168000000</v>
      </c>
      <c r="E73" s="20">
        <v>59253165.200000003</v>
      </c>
      <c r="F73" s="20">
        <v>59253165.200000003</v>
      </c>
      <c r="G73" s="33">
        <f t="shared" si="1"/>
        <v>108746834.8</v>
      </c>
    </row>
    <row r="74" spans="1:8" x14ac:dyDescent="0.25">
      <c r="A74" s="16" t="s">
        <v>141</v>
      </c>
      <c r="B74" s="32">
        <v>173766036</v>
      </c>
      <c r="C74" s="17">
        <v>5565442</v>
      </c>
      <c r="D74" s="32">
        <f t="shared" si="0"/>
        <v>179331478</v>
      </c>
      <c r="E74" s="17">
        <v>34299237.700000003</v>
      </c>
      <c r="F74" s="17">
        <v>34299237.700000003</v>
      </c>
      <c r="G74" s="33">
        <f t="shared" si="1"/>
        <v>145032240.30000001</v>
      </c>
      <c r="H74" s="1"/>
    </row>
    <row r="75" spans="1:8" x14ac:dyDescent="0.25">
      <c r="A75" s="19" t="s">
        <v>142</v>
      </c>
      <c r="B75" s="34">
        <v>26952847</v>
      </c>
      <c r="C75" s="20">
        <v>0</v>
      </c>
      <c r="D75" s="32">
        <f t="shared" ref="D75:D82" si="2">+B75+C75</f>
        <v>26952847</v>
      </c>
      <c r="E75" s="20">
        <v>0</v>
      </c>
      <c r="F75" s="20">
        <v>0</v>
      </c>
      <c r="G75" s="33">
        <f t="shared" ref="G75:G82" si="3">+D75-E75</f>
        <v>26952847</v>
      </c>
    </row>
    <row r="76" spans="1:8" x14ac:dyDescent="0.25">
      <c r="A76" s="19" t="s">
        <v>143</v>
      </c>
      <c r="B76" s="34">
        <v>146813189</v>
      </c>
      <c r="C76" s="20">
        <v>2052866</v>
      </c>
      <c r="D76" s="32">
        <f t="shared" si="2"/>
        <v>148866055</v>
      </c>
      <c r="E76" s="20">
        <v>30786661.699999999</v>
      </c>
      <c r="F76" s="20">
        <v>30786661.699999999</v>
      </c>
      <c r="G76" s="33">
        <f t="shared" si="3"/>
        <v>118079393.3</v>
      </c>
    </row>
    <row r="77" spans="1:8" x14ac:dyDescent="0.25">
      <c r="A77" s="19" t="s">
        <v>144</v>
      </c>
      <c r="B77" s="34">
        <v>0</v>
      </c>
      <c r="C77" s="20">
        <v>0</v>
      </c>
      <c r="D77" s="32">
        <f t="shared" si="2"/>
        <v>0</v>
      </c>
      <c r="E77" s="20">
        <v>0</v>
      </c>
      <c r="F77" s="20">
        <v>0</v>
      </c>
      <c r="G77" s="33">
        <f t="shared" si="3"/>
        <v>0</v>
      </c>
    </row>
    <row r="78" spans="1:8" x14ac:dyDescent="0.25">
      <c r="A78" s="19" t="s">
        <v>145</v>
      </c>
      <c r="B78" s="34">
        <v>0</v>
      </c>
      <c r="C78" s="20">
        <v>3512576</v>
      </c>
      <c r="D78" s="32">
        <f t="shared" si="2"/>
        <v>3512576</v>
      </c>
      <c r="E78" s="20">
        <v>3512576</v>
      </c>
      <c r="F78" s="20">
        <v>3512576</v>
      </c>
      <c r="G78" s="33">
        <f t="shared" si="3"/>
        <v>0</v>
      </c>
    </row>
    <row r="79" spans="1:8" x14ac:dyDescent="0.25">
      <c r="A79" s="12" t="s">
        <v>146</v>
      </c>
      <c r="B79" s="50">
        <v>0</v>
      </c>
      <c r="C79" s="50">
        <v>0</v>
      </c>
      <c r="D79" s="51">
        <f t="shared" si="2"/>
        <v>0</v>
      </c>
      <c r="E79" s="50">
        <v>0</v>
      </c>
      <c r="F79" s="50">
        <v>0</v>
      </c>
      <c r="G79" s="52">
        <f t="shared" si="3"/>
        <v>0</v>
      </c>
    </row>
    <row r="80" spans="1:8" x14ac:dyDescent="0.25">
      <c r="A80" s="19" t="s">
        <v>147</v>
      </c>
      <c r="B80" s="34">
        <v>0</v>
      </c>
      <c r="C80" s="20">
        <v>0</v>
      </c>
      <c r="D80" s="32">
        <f t="shared" si="2"/>
        <v>0</v>
      </c>
      <c r="E80" s="20">
        <v>0</v>
      </c>
      <c r="F80" s="20">
        <v>0</v>
      </c>
      <c r="G80" s="33">
        <f t="shared" si="3"/>
        <v>0</v>
      </c>
    </row>
    <row r="81" spans="1:8" x14ac:dyDescent="0.25">
      <c r="A81" s="19" t="s">
        <v>148</v>
      </c>
      <c r="B81" s="34">
        <v>0</v>
      </c>
      <c r="C81" s="20">
        <v>0</v>
      </c>
      <c r="D81" s="32">
        <f t="shared" si="2"/>
        <v>0</v>
      </c>
      <c r="E81" s="20">
        <v>0</v>
      </c>
      <c r="F81" s="20">
        <v>0</v>
      </c>
      <c r="G81" s="33">
        <f t="shared" si="3"/>
        <v>0</v>
      </c>
    </row>
    <row r="82" spans="1:8" x14ac:dyDescent="0.25">
      <c r="A82" s="16" t="s">
        <v>48</v>
      </c>
      <c r="B82" s="32">
        <v>33033246698</v>
      </c>
      <c r="C82" s="17">
        <v>319210744.38999999</v>
      </c>
      <c r="D82" s="32">
        <f t="shared" si="2"/>
        <v>33352457442.389999</v>
      </c>
      <c r="E82" s="17">
        <v>6203600803.8900003</v>
      </c>
      <c r="F82" s="17">
        <v>5892285073.9899998</v>
      </c>
      <c r="G82" s="33">
        <f t="shared" si="3"/>
        <v>27148856638.5</v>
      </c>
      <c r="H82" s="1"/>
    </row>
    <row r="83" spans="1:8" x14ac:dyDescent="0.25">
      <c r="A83" s="12"/>
      <c r="B83" s="13"/>
      <c r="C83" s="13"/>
      <c r="D83" s="13"/>
      <c r="E83" s="48"/>
      <c r="F83" s="48"/>
      <c r="G83" s="14"/>
    </row>
    <row r="84" spans="1:8" x14ac:dyDescent="0.25">
      <c r="A84" s="6"/>
      <c r="B84" s="6"/>
      <c r="C84" s="6"/>
      <c r="D84" s="6"/>
      <c r="E84" s="6"/>
      <c r="F84" s="6"/>
      <c r="G84" s="6"/>
    </row>
    <row r="85" spans="1:8" x14ac:dyDescent="0.25">
      <c r="A85" t="s">
        <v>9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24" workbookViewId="0">
      <selection activeCell="A3" sqref="A3:G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8" x14ac:dyDescent="0.25">
      <c r="A1" s="49" t="s">
        <v>0</v>
      </c>
      <c r="B1" s="49"/>
      <c r="C1" s="49"/>
      <c r="D1" s="49"/>
      <c r="E1" s="49"/>
      <c r="F1" s="49"/>
      <c r="G1" s="49"/>
    </row>
    <row r="2" spans="1:8" x14ac:dyDescent="0.25">
      <c r="A2" s="49" t="s">
        <v>203</v>
      </c>
      <c r="B2" s="49"/>
      <c r="C2" s="49"/>
      <c r="D2" s="49"/>
      <c r="E2" s="49"/>
      <c r="F2" s="49"/>
      <c r="G2" s="49"/>
    </row>
    <row r="3" spans="1:8" x14ac:dyDescent="0.25">
      <c r="A3" s="49" t="s">
        <v>1</v>
      </c>
      <c r="B3" s="49"/>
      <c r="C3" s="49"/>
      <c r="D3" s="49"/>
      <c r="E3" s="49"/>
      <c r="F3" s="49"/>
      <c r="G3" s="49"/>
    </row>
    <row r="4" spans="1:8" x14ac:dyDescent="0.25">
      <c r="A4" s="49" t="s">
        <v>49</v>
      </c>
      <c r="B4" s="49"/>
      <c r="C4" s="49"/>
      <c r="D4" s="49"/>
      <c r="E4" s="49"/>
      <c r="F4" s="49"/>
      <c r="G4" s="49"/>
    </row>
    <row r="5" spans="1:8" x14ac:dyDescent="0.25">
      <c r="A5" s="49" t="s">
        <v>3</v>
      </c>
      <c r="B5" s="49"/>
      <c r="C5" s="49"/>
      <c r="D5" s="49"/>
      <c r="E5" s="49"/>
      <c r="F5" s="49"/>
      <c r="G5" s="49"/>
    </row>
    <row r="6" spans="1:8" x14ac:dyDescent="0.25">
      <c r="A6" s="49" t="s">
        <v>4</v>
      </c>
      <c r="B6" s="49"/>
      <c r="C6" s="49"/>
      <c r="D6" s="49"/>
      <c r="E6" s="49"/>
      <c r="F6" s="49"/>
      <c r="G6" s="49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18</v>
      </c>
      <c r="B8" s="4" t="s">
        <v>11</v>
      </c>
      <c r="C8" s="4" t="s">
        <v>12</v>
      </c>
      <c r="D8" s="4" t="s">
        <v>13</v>
      </c>
      <c r="E8" s="4" t="s">
        <v>7</v>
      </c>
      <c r="F8" s="4" t="s">
        <v>14</v>
      </c>
      <c r="G8" s="8" t="s">
        <v>15</v>
      </c>
    </row>
    <row r="9" spans="1:8" x14ac:dyDescent="0.25">
      <c r="A9" s="9"/>
      <c r="B9" s="10">
        <v>1</v>
      </c>
      <c r="C9" s="10">
        <v>2</v>
      </c>
      <c r="D9" s="10" t="s">
        <v>16</v>
      </c>
      <c r="E9" s="10">
        <v>4</v>
      </c>
      <c r="F9" s="10">
        <v>5</v>
      </c>
      <c r="G9" s="11" t="s">
        <v>17</v>
      </c>
    </row>
    <row r="10" spans="1:8" x14ac:dyDescent="0.25">
      <c r="A10" s="16" t="s">
        <v>50</v>
      </c>
      <c r="B10" s="35">
        <v>4429964707</v>
      </c>
      <c r="C10" s="17">
        <v>139049672.33000001</v>
      </c>
      <c r="D10" s="17">
        <f>+B10+C10</f>
        <v>4569014379.3299999</v>
      </c>
      <c r="E10" s="17">
        <v>860742214.86000001</v>
      </c>
      <c r="F10" s="17">
        <v>784764233.45000005</v>
      </c>
      <c r="G10" s="18">
        <f>+D10-E10</f>
        <v>3708272164.4699998</v>
      </c>
      <c r="H10" s="1"/>
    </row>
    <row r="11" spans="1:8" x14ac:dyDescent="0.25">
      <c r="A11" s="19" t="s">
        <v>51</v>
      </c>
      <c r="B11" s="37">
        <v>510014062</v>
      </c>
      <c r="C11" s="20">
        <v>14759163.43</v>
      </c>
      <c r="D11" s="35">
        <f t="shared" ref="D11:D39" si="0">+B11+C11</f>
        <v>524773225.43000001</v>
      </c>
      <c r="E11" s="20">
        <v>94151638.670000002</v>
      </c>
      <c r="F11" s="20">
        <v>82958011.230000004</v>
      </c>
      <c r="G11" s="36">
        <f t="shared" ref="G11:G39" si="1">+D11-E11</f>
        <v>430621586.75999999</v>
      </c>
    </row>
    <row r="12" spans="1:8" x14ac:dyDescent="0.25">
      <c r="A12" s="19" t="s">
        <v>52</v>
      </c>
      <c r="B12" s="37">
        <v>126984520</v>
      </c>
      <c r="C12" s="20">
        <v>23740</v>
      </c>
      <c r="D12" s="35">
        <f t="shared" si="0"/>
        <v>127008260</v>
      </c>
      <c r="E12" s="20">
        <v>28704205.66</v>
      </c>
      <c r="F12" s="20">
        <v>28640097.629999999</v>
      </c>
      <c r="G12" s="36">
        <f t="shared" si="1"/>
        <v>98304054.340000004</v>
      </c>
    </row>
    <row r="13" spans="1:8" x14ac:dyDescent="0.25">
      <c r="A13" s="19" t="s">
        <v>53</v>
      </c>
      <c r="B13" s="37">
        <v>1160171692</v>
      </c>
      <c r="C13" s="20">
        <v>68601395.540000007</v>
      </c>
      <c r="D13" s="35">
        <f t="shared" si="0"/>
        <v>1228773087.54</v>
      </c>
      <c r="E13" s="20">
        <v>261534019.09</v>
      </c>
      <c r="F13" s="20">
        <v>245397942.47999999</v>
      </c>
      <c r="G13" s="36">
        <f t="shared" si="1"/>
        <v>967239068.44999993</v>
      </c>
    </row>
    <row r="14" spans="1:8" x14ac:dyDescent="0.25">
      <c r="A14" s="19" t="s">
        <v>54</v>
      </c>
      <c r="B14" s="37">
        <v>1496461517</v>
      </c>
      <c r="C14" s="20">
        <v>44561024</v>
      </c>
      <c r="D14" s="35">
        <f t="shared" si="0"/>
        <v>1541022541</v>
      </c>
      <c r="E14" s="20">
        <v>288268492.48000002</v>
      </c>
      <c r="F14" s="20">
        <v>256509018.94</v>
      </c>
      <c r="G14" s="36">
        <f t="shared" si="1"/>
        <v>1252754048.52</v>
      </c>
    </row>
    <row r="15" spans="1:8" x14ac:dyDescent="0.25">
      <c r="A15" s="19" t="s">
        <v>55</v>
      </c>
      <c r="B15" s="37">
        <v>0</v>
      </c>
      <c r="C15" s="20">
        <v>0</v>
      </c>
      <c r="D15" s="35">
        <f t="shared" si="0"/>
        <v>0</v>
      </c>
      <c r="E15" s="20">
        <v>0</v>
      </c>
      <c r="F15" s="20">
        <v>0</v>
      </c>
      <c r="G15" s="36">
        <f t="shared" si="1"/>
        <v>0</v>
      </c>
    </row>
    <row r="16" spans="1:8" x14ac:dyDescent="0.25">
      <c r="A16" s="19" t="s">
        <v>56</v>
      </c>
      <c r="B16" s="37">
        <v>336696998</v>
      </c>
      <c r="C16" s="20">
        <v>10423953.5</v>
      </c>
      <c r="D16" s="35">
        <f t="shared" si="0"/>
        <v>347120951.5</v>
      </c>
      <c r="E16" s="20">
        <v>70820304.019999996</v>
      </c>
      <c r="F16" s="20">
        <v>63267398.950000003</v>
      </c>
      <c r="G16" s="36">
        <f t="shared" si="1"/>
        <v>276300647.48000002</v>
      </c>
    </row>
    <row r="17" spans="1:8" x14ac:dyDescent="0.25">
      <c r="A17" s="19" t="s">
        <v>57</v>
      </c>
      <c r="B17" s="37">
        <v>799635918</v>
      </c>
      <c r="C17" s="20">
        <v>680395.86</v>
      </c>
      <c r="D17" s="35">
        <f t="shared" si="0"/>
        <v>800316313.86000001</v>
      </c>
      <c r="E17" s="20">
        <v>117263554.94</v>
      </c>
      <c r="F17" s="20">
        <v>107991764.22</v>
      </c>
      <c r="G17" s="36">
        <f t="shared" si="1"/>
        <v>683052758.92000008</v>
      </c>
    </row>
    <row r="18" spans="1:8" x14ac:dyDescent="0.25">
      <c r="A18" s="16" t="s">
        <v>58</v>
      </c>
      <c r="B18" s="35">
        <v>20886618972</v>
      </c>
      <c r="C18" s="17">
        <v>164917174.38999999</v>
      </c>
      <c r="D18" s="35">
        <f t="shared" si="0"/>
        <v>21051536146.389999</v>
      </c>
      <c r="E18" s="17">
        <v>3731924059.0799999</v>
      </c>
      <c r="F18" s="17">
        <v>3536730961.8899999</v>
      </c>
      <c r="G18" s="36">
        <f t="shared" si="1"/>
        <v>17319612087.309998</v>
      </c>
      <c r="H18" s="1"/>
    </row>
    <row r="19" spans="1:8" x14ac:dyDescent="0.25">
      <c r="A19" s="19" t="s">
        <v>59</v>
      </c>
      <c r="B19" s="37">
        <v>3202145082</v>
      </c>
      <c r="C19" s="20">
        <v>-14183212.77</v>
      </c>
      <c r="D19" s="35">
        <f t="shared" si="0"/>
        <v>3187961869.23</v>
      </c>
      <c r="E19" s="20">
        <v>800898286.34000003</v>
      </c>
      <c r="F19" s="20">
        <v>716961655.21000004</v>
      </c>
      <c r="G19" s="36">
        <f t="shared" si="1"/>
        <v>2387063582.8899999</v>
      </c>
    </row>
    <row r="20" spans="1:8" x14ac:dyDescent="0.25">
      <c r="A20" s="19" t="s">
        <v>60</v>
      </c>
      <c r="B20" s="37">
        <v>3566835525</v>
      </c>
      <c r="C20" s="20">
        <v>-7553663</v>
      </c>
      <c r="D20" s="35">
        <f t="shared" si="0"/>
        <v>3559281862</v>
      </c>
      <c r="E20" s="20">
        <v>370685796.06999999</v>
      </c>
      <c r="F20" s="20">
        <v>315510900.57999998</v>
      </c>
      <c r="G20" s="36">
        <f t="shared" si="1"/>
        <v>3188596065.9299998</v>
      </c>
    </row>
    <row r="21" spans="1:8" x14ac:dyDescent="0.25">
      <c r="A21" s="19" t="s">
        <v>61</v>
      </c>
      <c r="B21" s="37">
        <v>0</v>
      </c>
      <c r="C21" s="20">
        <v>0</v>
      </c>
      <c r="D21" s="35">
        <f t="shared" si="0"/>
        <v>0</v>
      </c>
      <c r="E21" s="20">
        <v>0</v>
      </c>
      <c r="F21" s="20">
        <v>0</v>
      </c>
      <c r="G21" s="36">
        <f t="shared" si="1"/>
        <v>0</v>
      </c>
    </row>
    <row r="22" spans="1:8" x14ac:dyDescent="0.25">
      <c r="A22" s="19" t="s">
        <v>62</v>
      </c>
      <c r="B22" s="37">
        <v>779746469</v>
      </c>
      <c r="C22" s="20">
        <v>37342745.030000001</v>
      </c>
      <c r="D22" s="35">
        <f t="shared" si="0"/>
        <v>817089214.02999997</v>
      </c>
      <c r="E22" s="20">
        <v>166680721.02000001</v>
      </c>
      <c r="F22" s="20">
        <v>159710269.44999999</v>
      </c>
      <c r="G22" s="36">
        <f t="shared" si="1"/>
        <v>650408493.00999999</v>
      </c>
    </row>
    <row r="23" spans="1:8" x14ac:dyDescent="0.25">
      <c r="A23" s="19" t="s">
        <v>63</v>
      </c>
      <c r="B23" s="37">
        <v>10975534731</v>
      </c>
      <c r="C23" s="20">
        <v>145449092.13</v>
      </c>
      <c r="D23" s="35">
        <f t="shared" si="0"/>
        <v>11120983823.129999</v>
      </c>
      <c r="E23" s="20">
        <v>2345092313.8699999</v>
      </c>
      <c r="F23" s="20">
        <v>2299468934.6999998</v>
      </c>
      <c r="G23" s="36">
        <f t="shared" si="1"/>
        <v>8775891509.2599983</v>
      </c>
    </row>
    <row r="24" spans="1:8" x14ac:dyDescent="0.25">
      <c r="A24" s="19" t="s">
        <v>64</v>
      </c>
      <c r="B24" s="37">
        <v>461355350</v>
      </c>
      <c r="C24" s="20">
        <v>247211</v>
      </c>
      <c r="D24" s="35">
        <f t="shared" si="0"/>
        <v>461602561</v>
      </c>
      <c r="E24" s="20">
        <v>7465500.6699999999</v>
      </c>
      <c r="F24" s="20">
        <v>4291847.78</v>
      </c>
      <c r="G24" s="36">
        <f t="shared" si="1"/>
        <v>454137060.32999998</v>
      </c>
    </row>
    <row r="25" spans="1:8" x14ac:dyDescent="0.25">
      <c r="A25" s="19" t="s">
        <v>65</v>
      </c>
      <c r="B25" s="37">
        <v>1901001815</v>
      </c>
      <c r="C25" s="20">
        <v>3615002</v>
      </c>
      <c r="D25" s="35">
        <f t="shared" si="0"/>
        <v>1904616817</v>
      </c>
      <c r="E25" s="20">
        <v>41101441.109999999</v>
      </c>
      <c r="F25" s="20">
        <v>40787354.170000002</v>
      </c>
      <c r="G25" s="36">
        <f t="shared" si="1"/>
        <v>1863515375.8900001</v>
      </c>
    </row>
    <row r="26" spans="1:8" x14ac:dyDescent="0.25">
      <c r="A26" s="16" t="s">
        <v>66</v>
      </c>
      <c r="B26" s="35">
        <v>2194825238</v>
      </c>
      <c r="C26" s="17">
        <v>8553946.0700000003</v>
      </c>
      <c r="D26" s="35">
        <f t="shared" si="0"/>
        <v>2203379184.0700002</v>
      </c>
      <c r="E26" s="17">
        <v>223723270.44999999</v>
      </c>
      <c r="F26" s="17">
        <v>183619990.94</v>
      </c>
      <c r="G26" s="36">
        <f t="shared" si="1"/>
        <v>1979655913.6200001</v>
      </c>
      <c r="H26" s="1"/>
    </row>
    <row r="27" spans="1:8" x14ac:dyDescent="0.25">
      <c r="A27" s="19" t="s">
        <v>67</v>
      </c>
      <c r="B27" s="37">
        <v>355046523</v>
      </c>
      <c r="C27" s="20">
        <v>8245387.7800000003</v>
      </c>
      <c r="D27" s="35">
        <f t="shared" si="0"/>
        <v>363291910.77999997</v>
      </c>
      <c r="E27" s="20">
        <v>24567088.879999999</v>
      </c>
      <c r="F27" s="20">
        <v>20966702.550000001</v>
      </c>
      <c r="G27" s="36">
        <f t="shared" si="1"/>
        <v>338724821.89999998</v>
      </c>
    </row>
    <row r="28" spans="1:8" x14ac:dyDescent="0.25">
      <c r="A28" s="19" t="s">
        <v>68</v>
      </c>
      <c r="B28" s="37">
        <v>551262100</v>
      </c>
      <c r="C28" s="20">
        <v>1493543</v>
      </c>
      <c r="D28" s="35">
        <f t="shared" si="0"/>
        <v>552755643</v>
      </c>
      <c r="E28" s="20">
        <v>51527307.32</v>
      </c>
      <c r="F28" s="20">
        <v>38437714.93</v>
      </c>
      <c r="G28" s="36">
        <f t="shared" si="1"/>
        <v>501228335.68000001</v>
      </c>
    </row>
    <row r="29" spans="1:8" x14ac:dyDescent="0.25">
      <c r="A29" s="19" t="s">
        <v>69</v>
      </c>
      <c r="B29" s="37">
        <v>318413239</v>
      </c>
      <c r="C29" s="20">
        <v>1385599</v>
      </c>
      <c r="D29" s="35">
        <f t="shared" si="0"/>
        <v>319798838</v>
      </c>
      <c r="E29" s="20">
        <v>47904725.700000003</v>
      </c>
      <c r="F29" s="20">
        <v>40053606.350000001</v>
      </c>
      <c r="G29" s="36">
        <f t="shared" si="1"/>
        <v>271894112.30000001</v>
      </c>
    </row>
    <row r="30" spans="1:8" x14ac:dyDescent="0.25">
      <c r="A30" s="19" t="s">
        <v>70</v>
      </c>
      <c r="B30" s="37">
        <v>211208744</v>
      </c>
      <c r="C30" s="20">
        <v>0</v>
      </c>
      <c r="D30" s="35">
        <f t="shared" si="0"/>
        <v>211208744</v>
      </c>
      <c r="E30" s="20">
        <v>49659536.600000001</v>
      </c>
      <c r="F30" s="20">
        <v>39349468</v>
      </c>
      <c r="G30" s="36">
        <f t="shared" si="1"/>
        <v>161549207.40000001</v>
      </c>
    </row>
    <row r="31" spans="1:8" x14ac:dyDescent="0.25">
      <c r="A31" s="19" t="s">
        <v>71</v>
      </c>
      <c r="B31" s="37">
        <v>24966325</v>
      </c>
      <c r="C31" s="20">
        <v>-1020427</v>
      </c>
      <c r="D31" s="35">
        <f t="shared" si="0"/>
        <v>23945898</v>
      </c>
      <c r="E31" s="20">
        <v>825249.24</v>
      </c>
      <c r="F31" s="20">
        <v>761778.82</v>
      </c>
      <c r="G31" s="36">
        <f t="shared" si="1"/>
        <v>23120648.760000002</v>
      </c>
    </row>
    <row r="32" spans="1:8" x14ac:dyDescent="0.25">
      <c r="A32" s="19" t="s">
        <v>72</v>
      </c>
      <c r="B32" s="37">
        <v>733928307</v>
      </c>
      <c r="C32" s="20">
        <v>-1550156.71</v>
      </c>
      <c r="D32" s="35">
        <f t="shared" si="0"/>
        <v>732378150.28999996</v>
      </c>
      <c r="E32" s="20">
        <v>49239362.710000001</v>
      </c>
      <c r="F32" s="20">
        <v>44050720.289999999</v>
      </c>
      <c r="G32" s="36">
        <f t="shared" si="1"/>
        <v>683138787.57999992</v>
      </c>
    </row>
    <row r="33" spans="1:8" x14ac:dyDescent="0.25">
      <c r="A33" s="19" t="s">
        <v>73</v>
      </c>
      <c r="B33" s="37">
        <v>0</v>
      </c>
      <c r="C33" s="20">
        <v>0</v>
      </c>
      <c r="D33" s="35">
        <f t="shared" si="0"/>
        <v>0</v>
      </c>
      <c r="E33" s="20">
        <v>0</v>
      </c>
      <c r="F33" s="20">
        <v>0</v>
      </c>
      <c r="G33" s="36">
        <f t="shared" si="1"/>
        <v>0</v>
      </c>
    </row>
    <row r="34" spans="1:8" x14ac:dyDescent="0.25">
      <c r="A34" s="16" t="s">
        <v>74</v>
      </c>
      <c r="B34" s="35">
        <v>5521837781</v>
      </c>
      <c r="C34" s="17">
        <v>6689951.5999999996</v>
      </c>
      <c r="D34" s="35">
        <f t="shared" si="0"/>
        <v>5528527732.6000004</v>
      </c>
      <c r="E34" s="17">
        <v>1387211259.5</v>
      </c>
      <c r="F34" s="17">
        <v>1387169887.71</v>
      </c>
      <c r="G34" s="36">
        <f t="shared" si="1"/>
        <v>4141316473.1000004</v>
      </c>
      <c r="H34" s="1"/>
    </row>
    <row r="35" spans="1:8" x14ac:dyDescent="0.25">
      <c r="A35" s="19" t="s">
        <v>75</v>
      </c>
      <c r="B35" s="37">
        <v>173766036</v>
      </c>
      <c r="C35" s="20">
        <v>5565442</v>
      </c>
      <c r="D35" s="35">
        <f t="shared" si="0"/>
        <v>179331478</v>
      </c>
      <c r="E35" s="20">
        <v>34299237.700000003</v>
      </c>
      <c r="F35" s="20">
        <v>34299237.700000003</v>
      </c>
      <c r="G35" s="36">
        <f t="shared" si="1"/>
        <v>145032240.30000001</v>
      </c>
    </row>
    <row r="36" spans="1:8" ht="26.25" x14ac:dyDescent="0.25">
      <c r="A36" s="19" t="s">
        <v>76</v>
      </c>
      <c r="B36" s="37">
        <v>5348071745</v>
      </c>
      <c r="C36" s="20">
        <v>1124509.6000000001</v>
      </c>
      <c r="D36" s="35">
        <f t="shared" si="0"/>
        <v>5349196254.6000004</v>
      </c>
      <c r="E36" s="20">
        <v>1352912021.8</v>
      </c>
      <c r="F36" s="20">
        <v>1352870650.01</v>
      </c>
      <c r="G36" s="36">
        <f t="shared" si="1"/>
        <v>3996284232.8000002</v>
      </c>
    </row>
    <row r="37" spans="1:8" x14ac:dyDescent="0.25">
      <c r="A37" s="19" t="s">
        <v>77</v>
      </c>
      <c r="B37" s="37">
        <v>0</v>
      </c>
      <c r="C37" s="20">
        <v>0</v>
      </c>
      <c r="D37" s="35">
        <f t="shared" si="0"/>
        <v>0</v>
      </c>
      <c r="E37" s="20">
        <v>0</v>
      </c>
      <c r="F37" s="20">
        <v>0</v>
      </c>
      <c r="G37" s="36">
        <f t="shared" si="1"/>
        <v>0</v>
      </c>
    </row>
    <row r="38" spans="1:8" x14ac:dyDescent="0.25">
      <c r="A38" s="19" t="s">
        <v>47</v>
      </c>
      <c r="B38" s="37">
        <v>0</v>
      </c>
      <c r="C38" s="20">
        <v>0</v>
      </c>
      <c r="D38" s="35">
        <f t="shared" si="0"/>
        <v>0</v>
      </c>
      <c r="E38" s="20">
        <v>0</v>
      </c>
      <c r="F38" s="20">
        <v>0</v>
      </c>
      <c r="G38" s="36">
        <f t="shared" si="1"/>
        <v>0</v>
      </c>
    </row>
    <row r="39" spans="1:8" x14ac:dyDescent="0.25">
      <c r="A39" s="16" t="s">
        <v>48</v>
      </c>
      <c r="B39" s="35">
        <v>33033246698</v>
      </c>
      <c r="C39" s="17">
        <v>319210744.38999999</v>
      </c>
      <c r="D39" s="35">
        <f t="shared" si="0"/>
        <v>33352457442.389999</v>
      </c>
      <c r="E39" s="17">
        <v>6203600803.8900003</v>
      </c>
      <c r="F39" s="17">
        <v>5892285073.9899998</v>
      </c>
      <c r="G39" s="36">
        <f t="shared" si="1"/>
        <v>27148856638.5</v>
      </c>
      <c r="H39" s="1"/>
    </row>
    <row r="40" spans="1:8" x14ac:dyDescent="0.25">
      <c r="A40" s="12"/>
      <c r="B40" s="13"/>
      <c r="C40" s="13"/>
      <c r="D40" s="13"/>
      <c r="E40" s="13"/>
      <c r="F40" s="13"/>
      <c r="G40" s="14"/>
    </row>
    <row r="41" spans="1:8" x14ac:dyDescent="0.25">
      <c r="A41" s="6"/>
      <c r="B41" s="6"/>
      <c r="C41" s="6"/>
      <c r="D41" s="6"/>
      <c r="E41" s="6"/>
      <c r="F41" s="6"/>
      <c r="G41" s="6"/>
    </row>
    <row r="42" spans="1:8" x14ac:dyDescent="0.25">
      <c r="A42" t="s">
        <v>9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A3" sqref="A3:G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8" x14ac:dyDescent="0.25">
      <c r="A1" s="49" t="s">
        <v>0</v>
      </c>
      <c r="B1" s="49"/>
      <c r="C1" s="49"/>
      <c r="D1" s="49"/>
      <c r="E1" s="49"/>
      <c r="F1" s="49"/>
      <c r="G1" s="49"/>
    </row>
    <row r="2" spans="1:8" x14ac:dyDescent="0.25">
      <c r="A2" s="49" t="s">
        <v>203</v>
      </c>
      <c r="B2" s="49"/>
      <c r="C2" s="49"/>
      <c r="D2" s="49"/>
      <c r="E2" s="49"/>
      <c r="F2" s="49"/>
      <c r="G2" s="49"/>
    </row>
    <row r="3" spans="1:8" x14ac:dyDescent="0.25">
      <c r="A3" s="49" t="s">
        <v>1</v>
      </c>
      <c r="B3" s="49"/>
      <c r="C3" s="49"/>
      <c r="D3" s="49"/>
      <c r="E3" s="49"/>
      <c r="F3" s="49"/>
      <c r="G3" s="49"/>
    </row>
    <row r="4" spans="1:8" x14ac:dyDescent="0.25">
      <c r="A4" s="49" t="s">
        <v>10</v>
      </c>
      <c r="B4" s="49"/>
      <c r="C4" s="49"/>
      <c r="D4" s="49"/>
      <c r="E4" s="49"/>
      <c r="F4" s="49"/>
      <c r="G4" s="49"/>
    </row>
    <row r="5" spans="1:8" x14ac:dyDescent="0.25">
      <c r="A5" s="49" t="s">
        <v>3</v>
      </c>
      <c r="B5" s="49"/>
      <c r="C5" s="49"/>
      <c r="D5" s="49"/>
      <c r="E5" s="49"/>
      <c r="F5" s="49"/>
      <c r="G5" s="49"/>
    </row>
    <row r="6" spans="1:8" x14ac:dyDescent="0.25">
      <c r="A6" s="49" t="s">
        <v>4</v>
      </c>
      <c r="B6" s="49"/>
      <c r="C6" s="49"/>
      <c r="D6" s="49"/>
      <c r="E6" s="49"/>
      <c r="F6" s="49"/>
      <c r="G6" s="49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18</v>
      </c>
      <c r="B8" s="4" t="s">
        <v>11</v>
      </c>
      <c r="C8" s="4" t="s">
        <v>12</v>
      </c>
      <c r="D8" s="4" t="s">
        <v>13</v>
      </c>
      <c r="E8" s="4" t="s">
        <v>7</v>
      </c>
      <c r="F8" s="4" t="s">
        <v>14</v>
      </c>
      <c r="G8" s="8" t="s">
        <v>15</v>
      </c>
    </row>
    <row r="9" spans="1:8" x14ac:dyDescent="0.25">
      <c r="A9" s="9"/>
      <c r="B9" s="10">
        <v>1</v>
      </c>
      <c r="C9" s="10">
        <v>2</v>
      </c>
      <c r="D9" s="10" t="s">
        <v>16</v>
      </c>
      <c r="E9" s="10">
        <v>4</v>
      </c>
      <c r="F9" s="10">
        <v>5</v>
      </c>
      <c r="G9" s="11" t="s">
        <v>17</v>
      </c>
    </row>
    <row r="10" spans="1:8" x14ac:dyDescent="0.25">
      <c r="A10" s="16" t="s">
        <v>19</v>
      </c>
      <c r="B10" s="40">
        <v>2500056573</v>
      </c>
      <c r="C10" s="17">
        <v>-7622442</v>
      </c>
      <c r="D10" s="17">
        <f>+B10+C10</f>
        <v>2492434131</v>
      </c>
      <c r="E10" s="17">
        <v>418966170.52999997</v>
      </c>
      <c r="F10" s="17">
        <v>350629086.38999999</v>
      </c>
      <c r="G10" s="18">
        <f>+D10-E10</f>
        <v>2073467960.47</v>
      </c>
      <c r="H10" s="1"/>
    </row>
    <row r="11" spans="1:8" x14ac:dyDescent="0.25">
      <c r="A11" s="19" t="s">
        <v>20</v>
      </c>
      <c r="B11" s="42">
        <v>1520135905</v>
      </c>
      <c r="C11" s="20">
        <v>-2202272</v>
      </c>
      <c r="D11" s="40">
        <f t="shared" ref="D11:D39" si="0">+B11+C11</f>
        <v>1517933633</v>
      </c>
      <c r="E11" s="20">
        <v>197307001.88</v>
      </c>
      <c r="F11" s="20">
        <v>141014661.74000001</v>
      </c>
      <c r="G11" s="41">
        <f t="shared" ref="G11:G39" si="1">+D11-E11</f>
        <v>1320626631.1199999</v>
      </c>
    </row>
    <row r="12" spans="1:8" x14ac:dyDescent="0.25">
      <c r="A12" s="19" t="s">
        <v>21</v>
      </c>
      <c r="B12" s="42">
        <v>979920668</v>
      </c>
      <c r="C12" s="20">
        <v>-5420170</v>
      </c>
      <c r="D12" s="40">
        <f t="shared" si="0"/>
        <v>974500498</v>
      </c>
      <c r="E12" s="20">
        <v>221659168.65000001</v>
      </c>
      <c r="F12" s="20">
        <v>209614424.65000001</v>
      </c>
      <c r="G12" s="41">
        <f t="shared" si="1"/>
        <v>752841329.35000002</v>
      </c>
    </row>
    <row r="13" spans="1:8" x14ac:dyDescent="0.25">
      <c r="A13" s="16" t="s">
        <v>22</v>
      </c>
      <c r="B13" s="40">
        <v>20317203806</v>
      </c>
      <c r="C13" s="17">
        <v>138675932.75999999</v>
      </c>
      <c r="D13" s="40">
        <f t="shared" si="0"/>
        <v>20455879738.759998</v>
      </c>
      <c r="E13" s="17">
        <v>3345909350.9400001</v>
      </c>
      <c r="F13" s="17">
        <v>3174577808.27</v>
      </c>
      <c r="G13" s="41">
        <f t="shared" si="1"/>
        <v>17109970387.819998</v>
      </c>
      <c r="H13" s="1"/>
    </row>
    <row r="14" spans="1:8" x14ac:dyDescent="0.25">
      <c r="A14" s="19" t="s">
        <v>23</v>
      </c>
      <c r="B14" s="42">
        <v>15287136698</v>
      </c>
      <c r="C14" s="20">
        <v>62041519.619999997</v>
      </c>
      <c r="D14" s="40">
        <f t="shared" si="0"/>
        <v>15349178217.620001</v>
      </c>
      <c r="E14" s="20">
        <v>2913522082.2600002</v>
      </c>
      <c r="F14" s="20">
        <v>2782784973.4499998</v>
      </c>
      <c r="G14" s="41">
        <f t="shared" si="1"/>
        <v>12435656135.360001</v>
      </c>
    </row>
    <row r="15" spans="1:8" x14ac:dyDescent="0.25">
      <c r="A15" s="19" t="s">
        <v>24</v>
      </c>
      <c r="B15" s="42">
        <v>650974459</v>
      </c>
      <c r="C15" s="20">
        <v>5549219</v>
      </c>
      <c r="D15" s="40">
        <f t="shared" si="0"/>
        <v>656523678</v>
      </c>
      <c r="E15" s="20">
        <v>60121949.799999997</v>
      </c>
      <c r="F15" s="20">
        <v>53780248.719999999</v>
      </c>
      <c r="G15" s="41">
        <f t="shared" si="1"/>
        <v>596401728.20000005</v>
      </c>
    </row>
    <row r="16" spans="1:8" x14ac:dyDescent="0.25">
      <c r="A16" s="19" t="s">
        <v>25</v>
      </c>
      <c r="B16" s="42">
        <v>290440184</v>
      </c>
      <c r="C16" s="20">
        <v>3115099</v>
      </c>
      <c r="D16" s="40">
        <f t="shared" si="0"/>
        <v>293555283</v>
      </c>
      <c r="E16" s="20">
        <v>48973461.960000001</v>
      </c>
      <c r="F16" s="20">
        <v>46181755.939999998</v>
      </c>
      <c r="G16" s="41">
        <f t="shared" si="1"/>
        <v>244581821.03999999</v>
      </c>
    </row>
    <row r="17" spans="1:8" x14ac:dyDescent="0.25">
      <c r="A17" s="19" t="s">
        <v>26</v>
      </c>
      <c r="B17" s="42">
        <v>851155909</v>
      </c>
      <c r="C17" s="20">
        <v>44310628.810000002</v>
      </c>
      <c r="D17" s="40">
        <f t="shared" si="0"/>
        <v>895466537.80999994</v>
      </c>
      <c r="E17" s="20">
        <v>153716038.18000001</v>
      </c>
      <c r="F17" s="20">
        <v>137312331.22</v>
      </c>
      <c r="G17" s="41">
        <f t="shared" si="1"/>
        <v>741750499.62999988</v>
      </c>
    </row>
    <row r="18" spans="1:8" x14ac:dyDescent="0.25">
      <c r="A18" s="19" t="s">
        <v>27</v>
      </c>
      <c r="B18" s="42">
        <v>336946252</v>
      </c>
      <c r="C18" s="20">
        <v>-3538745.14</v>
      </c>
      <c r="D18" s="40">
        <f t="shared" si="0"/>
        <v>333407506.86000001</v>
      </c>
      <c r="E18" s="20">
        <v>70733758.349999994</v>
      </c>
      <c r="F18" s="20">
        <v>65552354</v>
      </c>
      <c r="G18" s="41">
        <f t="shared" si="1"/>
        <v>262673748.51000002</v>
      </c>
    </row>
    <row r="19" spans="1:8" x14ac:dyDescent="0.25">
      <c r="A19" s="19" t="s">
        <v>28</v>
      </c>
      <c r="B19" s="42">
        <v>0</v>
      </c>
      <c r="C19" s="20">
        <v>0</v>
      </c>
      <c r="D19" s="40">
        <f t="shared" si="0"/>
        <v>0</v>
      </c>
      <c r="E19" s="20">
        <v>0</v>
      </c>
      <c r="F19" s="20">
        <v>0</v>
      </c>
      <c r="G19" s="41">
        <f t="shared" si="1"/>
        <v>0</v>
      </c>
    </row>
    <row r="20" spans="1:8" x14ac:dyDescent="0.25">
      <c r="A20" s="19" t="s">
        <v>29</v>
      </c>
      <c r="B20" s="42">
        <v>302600336</v>
      </c>
      <c r="C20" s="20">
        <v>5675388.4699999997</v>
      </c>
      <c r="D20" s="40">
        <f t="shared" si="0"/>
        <v>308275724.47000003</v>
      </c>
      <c r="E20" s="20">
        <v>24980368.02</v>
      </c>
      <c r="F20" s="20">
        <v>21632199</v>
      </c>
      <c r="G20" s="41">
        <f t="shared" si="1"/>
        <v>283295356.45000005</v>
      </c>
    </row>
    <row r="21" spans="1:8" x14ac:dyDescent="0.25">
      <c r="A21" s="19" t="s">
        <v>30</v>
      </c>
      <c r="B21" s="42">
        <v>2597949968</v>
      </c>
      <c r="C21" s="20">
        <v>21522823</v>
      </c>
      <c r="D21" s="40">
        <f t="shared" si="0"/>
        <v>2619472791</v>
      </c>
      <c r="E21" s="20">
        <v>73861692.370000005</v>
      </c>
      <c r="F21" s="20">
        <v>67333945.939999998</v>
      </c>
      <c r="G21" s="41">
        <f t="shared" si="1"/>
        <v>2545611098.6300001</v>
      </c>
    </row>
    <row r="22" spans="1:8" x14ac:dyDescent="0.25">
      <c r="A22" s="16" t="s">
        <v>31</v>
      </c>
      <c r="B22" s="40">
        <v>3598208440</v>
      </c>
      <c r="C22" s="17">
        <v>308079572.02999997</v>
      </c>
      <c r="D22" s="40">
        <f t="shared" si="0"/>
        <v>3906288012.0299997</v>
      </c>
      <c r="E22" s="17">
        <v>917068391.35000002</v>
      </c>
      <c r="F22" s="17">
        <v>848200782.19000006</v>
      </c>
      <c r="G22" s="41">
        <f t="shared" si="1"/>
        <v>2989219620.6799998</v>
      </c>
      <c r="H22" s="1"/>
    </row>
    <row r="23" spans="1:8" ht="26.25" x14ac:dyDescent="0.25">
      <c r="A23" s="19" t="s">
        <v>32</v>
      </c>
      <c r="B23" s="42">
        <v>3164090203</v>
      </c>
      <c r="C23" s="20">
        <v>295329581.12</v>
      </c>
      <c r="D23" s="40">
        <f t="shared" si="0"/>
        <v>3459419784.1199999</v>
      </c>
      <c r="E23" s="20">
        <v>833059165.87</v>
      </c>
      <c r="F23" s="20">
        <v>774236402.53999996</v>
      </c>
      <c r="G23" s="41">
        <f t="shared" si="1"/>
        <v>2626360618.25</v>
      </c>
    </row>
    <row r="24" spans="1:8" x14ac:dyDescent="0.25">
      <c r="A24" s="19" t="s">
        <v>33</v>
      </c>
      <c r="B24" s="42">
        <v>434118237</v>
      </c>
      <c r="C24" s="20">
        <v>12749990.91</v>
      </c>
      <c r="D24" s="40">
        <f t="shared" si="0"/>
        <v>446868227.91000003</v>
      </c>
      <c r="E24" s="20">
        <v>84009225.480000004</v>
      </c>
      <c r="F24" s="20">
        <v>73964379.650000006</v>
      </c>
      <c r="G24" s="41">
        <f t="shared" si="1"/>
        <v>362859002.43000001</v>
      </c>
    </row>
    <row r="25" spans="1:8" x14ac:dyDescent="0.25">
      <c r="A25" s="19" t="s">
        <v>34</v>
      </c>
      <c r="B25" s="42">
        <v>0</v>
      </c>
      <c r="C25" s="20">
        <v>0</v>
      </c>
      <c r="D25" s="40">
        <f t="shared" si="0"/>
        <v>0</v>
      </c>
      <c r="E25" s="20">
        <v>0</v>
      </c>
      <c r="F25" s="20">
        <v>0</v>
      </c>
      <c r="G25" s="41">
        <f t="shared" si="1"/>
        <v>0</v>
      </c>
    </row>
    <row r="26" spans="1:8" x14ac:dyDescent="0.25">
      <c r="A26" s="16" t="s">
        <v>35</v>
      </c>
      <c r="B26" s="40">
        <v>164265098</v>
      </c>
      <c r="C26" s="17">
        <v>-126612270</v>
      </c>
      <c r="D26" s="40">
        <f t="shared" si="0"/>
        <v>37652828</v>
      </c>
      <c r="E26" s="17">
        <v>3373390.39</v>
      </c>
      <c r="F26" s="17">
        <v>2495943.06</v>
      </c>
      <c r="G26" s="41">
        <f t="shared" si="1"/>
        <v>34279437.609999999</v>
      </c>
      <c r="H26" s="1"/>
    </row>
    <row r="27" spans="1:8" x14ac:dyDescent="0.25">
      <c r="A27" s="19" t="s">
        <v>36</v>
      </c>
      <c r="B27" s="42">
        <v>129642002</v>
      </c>
      <c r="C27" s="20">
        <v>-125984064</v>
      </c>
      <c r="D27" s="40">
        <f t="shared" si="0"/>
        <v>3657938</v>
      </c>
      <c r="E27" s="20">
        <v>740694.83</v>
      </c>
      <c r="F27" s="20">
        <v>717488.52</v>
      </c>
      <c r="G27" s="41">
        <f t="shared" si="1"/>
        <v>2917243.17</v>
      </c>
    </row>
    <row r="28" spans="1:8" x14ac:dyDescent="0.25">
      <c r="A28" s="19" t="s">
        <v>37</v>
      </c>
      <c r="B28" s="42">
        <v>34623096</v>
      </c>
      <c r="C28" s="20">
        <v>-628206</v>
      </c>
      <c r="D28" s="40">
        <f t="shared" si="0"/>
        <v>33994890</v>
      </c>
      <c r="E28" s="20">
        <v>2632695.56</v>
      </c>
      <c r="F28" s="20">
        <v>1778454.54</v>
      </c>
      <c r="G28" s="41">
        <f t="shared" si="1"/>
        <v>31362194.440000001</v>
      </c>
    </row>
    <row r="29" spans="1:8" x14ac:dyDescent="0.25">
      <c r="A29" s="16" t="s">
        <v>38</v>
      </c>
      <c r="B29" s="40">
        <v>931675000</v>
      </c>
      <c r="C29" s="17">
        <v>0</v>
      </c>
      <c r="D29" s="40">
        <f t="shared" si="0"/>
        <v>931675000</v>
      </c>
      <c r="E29" s="17">
        <v>131072241.18000001</v>
      </c>
      <c r="F29" s="17">
        <v>129211566.37</v>
      </c>
      <c r="G29" s="41">
        <f t="shared" si="1"/>
        <v>800602758.81999993</v>
      </c>
      <c r="H29" s="1"/>
    </row>
    <row r="30" spans="1:8" x14ac:dyDescent="0.25">
      <c r="A30" s="19" t="s">
        <v>39</v>
      </c>
      <c r="B30" s="42">
        <v>930825000</v>
      </c>
      <c r="C30" s="20">
        <v>0</v>
      </c>
      <c r="D30" s="40">
        <f t="shared" si="0"/>
        <v>930825000</v>
      </c>
      <c r="E30" s="20">
        <v>131072241.18000001</v>
      </c>
      <c r="F30" s="20">
        <v>129211566.37</v>
      </c>
      <c r="G30" s="41">
        <f t="shared" si="1"/>
        <v>799752758.81999993</v>
      </c>
    </row>
    <row r="31" spans="1:8" x14ac:dyDescent="0.25">
      <c r="A31" s="19" t="s">
        <v>40</v>
      </c>
      <c r="B31" s="42">
        <v>0</v>
      </c>
      <c r="C31" s="20">
        <v>0</v>
      </c>
      <c r="D31" s="40">
        <f t="shared" si="0"/>
        <v>0</v>
      </c>
      <c r="E31" s="20">
        <v>0</v>
      </c>
      <c r="F31" s="20">
        <v>0</v>
      </c>
      <c r="G31" s="41">
        <f t="shared" si="1"/>
        <v>0</v>
      </c>
    </row>
    <row r="32" spans="1:8" x14ac:dyDescent="0.25">
      <c r="A32" s="19" t="s">
        <v>41</v>
      </c>
      <c r="B32" s="42">
        <v>0</v>
      </c>
      <c r="C32" s="20">
        <v>0</v>
      </c>
      <c r="D32" s="40">
        <f t="shared" si="0"/>
        <v>0</v>
      </c>
      <c r="E32" s="20">
        <v>0</v>
      </c>
      <c r="F32" s="20">
        <v>0</v>
      </c>
      <c r="G32" s="41">
        <f t="shared" si="1"/>
        <v>0</v>
      </c>
    </row>
    <row r="33" spans="1:8" x14ac:dyDescent="0.25">
      <c r="A33" s="19" t="s">
        <v>42</v>
      </c>
      <c r="B33" s="42">
        <v>850000</v>
      </c>
      <c r="C33" s="20">
        <v>0</v>
      </c>
      <c r="D33" s="40">
        <f t="shared" si="0"/>
        <v>850000</v>
      </c>
      <c r="E33" s="20">
        <v>0</v>
      </c>
      <c r="F33" s="20">
        <v>0</v>
      </c>
      <c r="G33" s="41">
        <f t="shared" si="1"/>
        <v>850000</v>
      </c>
    </row>
    <row r="34" spans="1:8" x14ac:dyDescent="0.25">
      <c r="A34" s="16" t="s">
        <v>43</v>
      </c>
      <c r="B34" s="40">
        <v>5521837781</v>
      </c>
      <c r="C34" s="17">
        <v>6689951.5999999996</v>
      </c>
      <c r="D34" s="40">
        <f t="shared" si="0"/>
        <v>5528527732.6000004</v>
      </c>
      <c r="E34" s="17">
        <v>1387211259.5</v>
      </c>
      <c r="F34" s="17">
        <v>1387169887.71</v>
      </c>
      <c r="G34" s="41">
        <f t="shared" si="1"/>
        <v>4141316473.1000004</v>
      </c>
      <c r="H34" s="1"/>
    </row>
    <row r="35" spans="1:8" x14ac:dyDescent="0.25">
      <c r="A35" s="19" t="s">
        <v>44</v>
      </c>
      <c r="B35" s="42">
        <v>2610834220</v>
      </c>
      <c r="C35" s="20">
        <v>0</v>
      </c>
      <c r="D35" s="40">
        <f t="shared" si="0"/>
        <v>2610834220</v>
      </c>
      <c r="E35" s="20">
        <v>613564168.26999998</v>
      </c>
      <c r="F35" s="20">
        <v>613564168.26999998</v>
      </c>
      <c r="G35" s="41">
        <f t="shared" si="1"/>
        <v>1997270051.73</v>
      </c>
    </row>
    <row r="36" spans="1:8" x14ac:dyDescent="0.25">
      <c r="A36" s="19" t="s">
        <v>45</v>
      </c>
      <c r="B36" s="42">
        <v>2737237525</v>
      </c>
      <c r="C36" s="20">
        <v>1124509.6000000001</v>
      </c>
      <c r="D36" s="40">
        <f t="shared" si="0"/>
        <v>2738362034.5999999</v>
      </c>
      <c r="E36" s="20">
        <v>739347853.52999997</v>
      </c>
      <c r="F36" s="20">
        <v>739306481.74000001</v>
      </c>
      <c r="G36" s="41">
        <f t="shared" si="1"/>
        <v>1999014181.0699999</v>
      </c>
    </row>
    <row r="37" spans="1:8" ht="26.25" x14ac:dyDescent="0.25">
      <c r="A37" s="19" t="s">
        <v>46</v>
      </c>
      <c r="B37" s="42">
        <v>173766036</v>
      </c>
      <c r="C37" s="20">
        <v>5565442</v>
      </c>
      <c r="D37" s="40">
        <f t="shared" si="0"/>
        <v>179331478</v>
      </c>
      <c r="E37" s="20">
        <v>34299237.700000003</v>
      </c>
      <c r="F37" s="20">
        <v>34299237.700000003</v>
      </c>
      <c r="G37" s="41">
        <f t="shared" si="1"/>
        <v>145032240.30000001</v>
      </c>
    </row>
    <row r="38" spans="1:8" x14ac:dyDescent="0.25">
      <c r="A38" s="19" t="s">
        <v>47</v>
      </c>
      <c r="B38" s="42">
        <v>0</v>
      </c>
      <c r="C38" s="20">
        <v>0</v>
      </c>
      <c r="D38" s="40">
        <f t="shared" si="0"/>
        <v>0</v>
      </c>
      <c r="E38" s="20">
        <v>0</v>
      </c>
      <c r="F38" s="20">
        <v>0</v>
      </c>
      <c r="G38" s="41">
        <f t="shared" si="1"/>
        <v>0</v>
      </c>
    </row>
    <row r="39" spans="1:8" x14ac:dyDescent="0.25">
      <c r="A39" s="16" t="s">
        <v>48</v>
      </c>
      <c r="B39" s="40">
        <v>33033246698</v>
      </c>
      <c r="C39" s="17">
        <v>319210744.38999999</v>
      </c>
      <c r="D39" s="40">
        <f t="shared" si="0"/>
        <v>33352457442.389999</v>
      </c>
      <c r="E39" s="17">
        <v>6203600803.8900003</v>
      </c>
      <c r="F39" s="17">
        <v>5892285073.9899998</v>
      </c>
      <c r="G39" s="41">
        <f t="shared" si="1"/>
        <v>27148856638.5</v>
      </c>
      <c r="H39" s="1"/>
    </row>
    <row r="40" spans="1:8" x14ac:dyDescent="0.25">
      <c r="A40" s="12"/>
      <c r="B40" s="13"/>
      <c r="C40" s="13"/>
      <c r="D40" s="13"/>
      <c r="E40" s="13"/>
      <c r="F40" s="13"/>
      <c r="G40" s="14"/>
    </row>
    <row r="41" spans="1:8" x14ac:dyDescent="0.25">
      <c r="A41" s="6"/>
      <c r="B41" s="6"/>
      <c r="C41" s="6"/>
      <c r="D41" s="6"/>
      <c r="E41" s="6"/>
      <c r="F41" s="6"/>
      <c r="G41" s="6"/>
    </row>
    <row r="42" spans="1:8" x14ac:dyDescent="0.25">
      <c r="A42" t="s">
        <v>9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3" sqref="A3:G3"/>
    </sheetView>
  </sheetViews>
  <sheetFormatPr baseColWidth="10" defaultRowHeight="15" x14ac:dyDescent="0.25"/>
  <cols>
    <col min="1" max="1" width="56" customWidth="1"/>
    <col min="2" max="2" width="24.140625" customWidth="1"/>
    <col min="3" max="3" width="17.5703125" customWidth="1"/>
    <col min="4" max="4" width="18.28515625" customWidth="1"/>
    <col min="5" max="5" width="18.140625" customWidth="1"/>
    <col min="6" max="6" width="17.85546875" customWidth="1"/>
    <col min="7" max="7" width="18.7109375" customWidth="1"/>
  </cols>
  <sheetData>
    <row r="1" spans="1:4" x14ac:dyDescent="0.25">
      <c r="A1" s="49" t="s">
        <v>0</v>
      </c>
      <c r="B1" s="49"/>
      <c r="C1" s="49"/>
      <c r="D1" s="49"/>
    </row>
    <row r="2" spans="1:4" x14ac:dyDescent="0.25">
      <c r="A2" s="49" t="s">
        <v>203</v>
      </c>
      <c r="B2" s="49"/>
      <c r="C2" s="49"/>
      <c r="D2" s="49"/>
    </row>
    <row r="3" spans="1:4" x14ac:dyDescent="0.25">
      <c r="A3" s="49" t="s">
        <v>1</v>
      </c>
      <c r="B3" s="49"/>
      <c r="C3" s="49"/>
      <c r="D3" s="49"/>
    </row>
    <row r="4" spans="1:4" x14ac:dyDescent="0.25">
      <c r="A4" s="49" t="s">
        <v>2</v>
      </c>
      <c r="B4" s="49"/>
      <c r="C4" s="49"/>
      <c r="D4" s="49"/>
    </row>
    <row r="5" spans="1:4" x14ac:dyDescent="0.25">
      <c r="A5" s="49" t="s">
        <v>3</v>
      </c>
      <c r="B5" s="49"/>
      <c r="C5" s="49"/>
      <c r="D5" s="49"/>
    </row>
    <row r="6" spans="1:4" x14ac:dyDescent="0.25">
      <c r="A6" s="49" t="s">
        <v>4</v>
      </c>
      <c r="B6" s="49"/>
      <c r="C6" s="49"/>
      <c r="D6" s="49"/>
    </row>
    <row r="7" spans="1:4" x14ac:dyDescent="0.25">
      <c r="A7" s="2"/>
      <c r="B7" s="2"/>
      <c r="C7" s="2"/>
      <c r="D7" s="2"/>
    </row>
    <row r="8" spans="1:4" x14ac:dyDescent="0.25">
      <c r="A8" s="7"/>
      <c r="B8" s="4" t="s">
        <v>6</v>
      </c>
      <c r="C8" s="4" t="s">
        <v>7</v>
      </c>
      <c r="D8" s="8" t="s">
        <v>8</v>
      </c>
    </row>
    <row r="9" spans="1:4" x14ac:dyDescent="0.25">
      <c r="A9" s="9"/>
      <c r="B9" s="10"/>
      <c r="C9" s="10"/>
      <c r="D9" s="11"/>
    </row>
    <row r="10" spans="1:4" ht="25.5" x14ac:dyDescent="0.25">
      <c r="A10" s="3" t="s">
        <v>18</v>
      </c>
      <c r="B10" s="38" t="s">
        <v>6</v>
      </c>
      <c r="C10" s="38" t="s">
        <v>7</v>
      </c>
      <c r="D10" s="5" t="s">
        <v>8</v>
      </c>
    </row>
    <row r="11" spans="1:4" x14ac:dyDescent="0.25">
      <c r="A11" s="25"/>
      <c r="B11" s="39"/>
      <c r="C11" s="39"/>
      <c r="D11" s="43"/>
    </row>
    <row r="12" spans="1:4" x14ac:dyDescent="0.25">
      <c r="A12" s="44" t="s">
        <v>188</v>
      </c>
      <c r="B12" s="40">
        <f>+B13+B14</f>
        <v>32633246698</v>
      </c>
      <c r="C12" s="40">
        <f t="shared" ref="C12:D12" si="0">+C13+C14</f>
        <v>7285107093.5</v>
      </c>
      <c r="D12" s="45">
        <f t="shared" si="0"/>
        <v>7285107093.5</v>
      </c>
    </row>
    <row r="13" spans="1:4" x14ac:dyDescent="0.25">
      <c r="A13" s="46" t="s">
        <v>189</v>
      </c>
      <c r="B13" s="42">
        <v>32633246698</v>
      </c>
      <c r="C13" s="42">
        <v>7285107093.5</v>
      </c>
      <c r="D13" s="47">
        <v>7285107093.5</v>
      </c>
    </row>
    <row r="14" spans="1:4" x14ac:dyDescent="0.25">
      <c r="A14" s="46" t="s">
        <v>190</v>
      </c>
      <c r="B14" s="42">
        <v>0</v>
      </c>
      <c r="C14" s="42">
        <v>0</v>
      </c>
      <c r="D14" s="47">
        <v>0</v>
      </c>
    </row>
    <row r="15" spans="1:4" x14ac:dyDescent="0.25">
      <c r="A15" s="44" t="s">
        <v>191</v>
      </c>
      <c r="B15" s="40">
        <f>+B16</f>
        <v>32859480662</v>
      </c>
      <c r="C15" s="40">
        <f>+C16</f>
        <v>6169301566.1899996</v>
      </c>
      <c r="D15" s="45">
        <f>+D16</f>
        <v>5857985836.29</v>
      </c>
    </row>
    <row r="16" spans="1:4" x14ac:dyDescent="0.25">
      <c r="A16" s="46" t="s">
        <v>192</v>
      </c>
      <c r="B16" s="42">
        <v>32859480662</v>
      </c>
      <c r="C16" s="42">
        <v>6169301566.1899996</v>
      </c>
      <c r="D16" s="47">
        <v>5857985836.29</v>
      </c>
    </row>
    <row r="17" spans="1:4" x14ac:dyDescent="0.25">
      <c r="A17" s="46" t="s">
        <v>193</v>
      </c>
      <c r="B17" s="42">
        <v>0</v>
      </c>
      <c r="C17" s="42">
        <v>0</v>
      </c>
      <c r="D17" s="47">
        <v>0</v>
      </c>
    </row>
    <row r="18" spans="1:4" x14ac:dyDescent="0.25">
      <c r="A18" s="44" t="s">
        <v>194</v>
      </c>
      <c r="B18" s="40">
        <f>+B12-B15</f>
        <v>-226233964</v>
      </c>
      <c r="C18" s="40">
        <f>+C12-C15</f>
        <v>1115805527.3100004</v>
      </c>
      <c r="D18" s="45">
        <f>+D12-D15</f>
        <v>1427121257.21</v>
      </c>
    </row>
    <row r="19" spans="1:4" x14ac:dyDescent="0.25">
      <c r="A19" s="25" t="s">
        <v>195</v>
      </c>
      <c r="B19" s="39" t="s">
        <v>156</v>
      </c>
      <c r="C19" s="39" t="s">
        <v>7</v>
      </c>
      <c r="D19" s="43" t="s">
        <v>196</v>
      </c>
    </row>
    <row r="20" spans="1:4" x14ac:dyDescent="0.25">
      <c r="A20" s="44" t="s">
        <v>197</v>
      </c>
      <c r="B20" s="40">
        <f>+B18</f>
        <v>-226233964</v>
      </c>
      <c r="C20" s="40">
        <f>+C18</f>
        <v>1115805527.3100004</v>
      </c>
      <c r="D20" s="45">
        <f>+D18</f>
        <v>1427121257.21</v>
      </c>
    </row>
    <row r="21" spans="1:4" x14ac:dyDescent="0.25">
      <c r="A21" s="46" t="s">
        <v>198</v>
      </c>
      <c r="B21" s="42">
        <v>146813189</v>
      </c>
      <c r="C21" s="42">
        <v>34299237.700000003</v>
      </c>
      <c r="D21" s="47">
        <v>34299237.700000003</v>
      </c>
    </row>
    <row r="22" spans="1:4" x14ac:dyDescent="0.25">
      <c r="A22" s="44" t="s">
        <v>199</v>
      </c>
      <c r="B22" s="40">
        <f>+B20-B21</f>
        <v>-373047153</v>
      </c>
      <c r="C22" s="40">
        <f t="shared" ref="C22:D22" si="1">+C20-C21</f>
        <v>1081506289.6100004</v>
      </c>
      <c r="D22" s="45">
        <f t="shared" si="1"/>
        <v>1392822019.51</v>
      </c>
    </row>
    <row r="23" spans="1:4" x14ac:dyDescent="0.25">
      <c r="A23" s="25" t="s">
        <v>195</v>
      </c>
      <c r="B23" s="39" t="s">
        <v>156</v>
      </c>
      <c r="C23" s="39" t="s">
        <v>7</v>
      </c>
      <c r="D23" s="43" t="s">
        <v>196</v>
      </c>
    </row>
    <row r="24" spans="1:4" x14ac:dyDescent="0.25">
      <c r="A24" s="46" t="s">
        <v>200</v>
      </c>
      <c r="B24" s="42">
        <v>400000000</v>
      </c>
      <c r="C24" s="42">
        <v>0</v>
      </c>
      <c r="D24" s="47">
        <v>0</v>
      </c>
    </row>
    <row r="25" spans="1:4" x14ac:dyDescent="0.25">
      <c r="A25" s="46" t="s">
        <v>201</v>
      </c>
      <c r="B25" s="42">
        <v>26952847</v>
      </c>
      <c r="C25" s="42">
        <v>0</v>
      </c>
      <c r="D25" s="47">
        <v>0</v>
      </c>
    </row>
    <row r="26" spans="1:4" x14ac:dyDescent="0.25">
      <c r="A26" s="44" t="s">
        <v>202</v>
      </c>
      <c r="B26" s="40">
        <f>+B24-B25</f>
        <v>373047153</v>
      </c>
      <c r="C26" s="40">
        <v>0</v>
      </c>
      <c r="D26" s="45">
        <v>0</v>
      </c>
    </row>
    <row r="27" spans="1:4" x14ac:dyDescent="0.25">
      <c r="A27" s="12"/>
      <c r="B27" s="13"/>
      <c r="C27" s="13"/>
      <c r="D27" s="14"/>
    </row>
    <row r="28" spans="1:4" x14ac:dyDescent="0.25">
      <c r="A28" s="6"/>
      <c r="B28" s="6"/>
      <c r="C28" s="6"/>
      <c r="D28" s="6"/>
    </row>
    <row r="29" spans="1:4" x14ac:dyDescent="0.25">
      <c r="A29" t="s">
        <v>9</v>
      </c>
    </row>
    <row r="31" spans="1:4" x14ac:dyDescent="0.25">
      <c r="B31" s="15"/>
      <c r="C31" s="15"/>
      <c r="D31" s="15"/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3779527559055118" bottom="1.1811023622047245" header="0.39370078740157483" footer="0.39370078740157483"/>
  <pageSetup paperSize="153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2016-03-18T15:20:52Z</cp:lastPrinted>
  <dcterms:created xsi:type="dcterms:W3CDTF">2016-03-15T15:13:25Z</dcterms:created>
  <dcterms:modified xsi:type="dcterms:W3CDTF">2016-03-18T15:20:58Z</dcterms:modified>
</cp:coreProperties>
</file>