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015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B29" i="4" l="1"/>
  <c r="C29" i="4"/>
  <c r="D29" i="4"/>
  <c r="B31" i="4"/>
  <c r="C31" i="4"/>
  <c r="D31" i="4"/>
  <c r="F87" i="7"/>
  <c r="D24" i="4"/>
  <c r="D13" i="4"/>
  <c r="D16" i="4" s="1"/>
  <c r="D18" i="4" s="1"/>
  <c r="D20" i="4" s="1"/>
  <c r="C24" i="4"/>
  <c r="C20" i="4"/>
  <c r="C18" i="4"/>
  <c r="C16" i="4"/>
  <c r="C13" i="4"/>
  <c r="E87" i="7"/>
  <c r="B24" i="4"/>
  <c r="B20" i="4"/>
  <c r="B18" i="4"/>
  <c r="B16" i="4"/>
  <c r="B87" i="7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G15" i="8"/>
  <c r="G14" i="8"/>
  <c r="G13" i="8"/>
  <c r="G12" i="8"/>
  <c r="G11" i="8"/>
  <c r="G10" i="8"/>
  <c r="D15" i="8"/>
  <c r="D14" i="8"/>
  <c r="D13" i="8"/>
  <c r="D12" i="8"/>
  <c r="D11" i="8"/>
  <c r="D10" i="8"/>
  <c r="G11" i="9"/>
  <c r="G10" i="9"/>
  <c r="D11" i="9"/>
  <c r="D10" i="9"/>
  <c r="B10" i="9"/>
  <c r="F10" i="9" l="1"/>
  <c r="E10" i="9"/>
  <c r="C10" i="9"/>
</calcChain>
</file>

<file path=xl/sharedStrings.xml><?xml version="1.0" encoding="utf-8"?>
<sst xmlns="http://schemas.openxmlformats.org/spreadsheetml/2006/main" count="305" uniqueCount="209">
  <si>
    <t>Cuenta Pública 2017</t>
  </si>
  <si>
    <t>Estado Analítico del Ejercicio del Presupuesto de Egresos</t>
  </si>
  <si>
    <t>Indicadores de Postura Fiscal</t>
  </si>
  <si>
    <t>Del  1o. de Enero al 30 de Junio de 2017</t>
  </si>
  <si>
    <t>(Pesos)</t>
  </si>
  <si>
    <t>TOMO II PODER EJECUTIVO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</si>
  <si>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</si>
  <si>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</si>
  <si>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</si>
  <si>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</si>
  <si>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</si>
  <si>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</si>
  <si>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</si>
  <si>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</si>
  <si>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</si>
  <si>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</si>
  <si>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</si>
  <si>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</si>
  <si>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</si>
  <si>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</si>
  <si>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</si>
  <si>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</si>
  <si>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</si>
  <si>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</si>
  <si>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</si>
  <si>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</si>
  <si>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</si>
  <si>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</si>
  <si>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</si>
  <si>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</si>
  <si>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</si>
  <si>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</si>
  <si>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</si>
  <si>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</si>
  <si>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</si>
  <si>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</si>
  <si>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</si>
  <si>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</si>
  <si>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</si>
  <si>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</si>
  <si>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</si>
  <si>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</si>
  <si>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</si>
  <si>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</si>
  <si>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</si>
  <si>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</si>
  <si>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</si>
  <si>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</si>
  <si>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</si>
  <si>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</si>
  <si>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</si>
  <si>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</si>
  <si>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</si>
  <si>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</si>
  <si>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</si>
  <si>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</si>
  <si>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</si>
  <si>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</si>
  <si>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</si>
  <si>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</si>
  <si>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</si>
  <si>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</si>
  <si>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</si>
  <si>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</si>
  <si>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</si>
  <si>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</si>
  <si>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</si>
  <si>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</si>
  <si>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</si>
  <si>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</si>
  <si>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</si>
  <si>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</si>
  <si>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</si>
  <si>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</si>
  <si>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</si>
  <si>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</si>
  <si>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</si>
  <si>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</si>
  <si>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</si>
  <si>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</si>
  <si>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</si>
  <si>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</si>
  <si>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</si>
  <si>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</si>
  <si>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</si>
  <si>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</si>
  <si>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</si>
  <si>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</si>
  <si>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</si>
  <si>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</si>
  <si>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</si>
  <si>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</si>
  <si>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</si>
  <si>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</si>
  <si>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</si>
  <si>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</si>
  <si>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</si>
  <si>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</si>
  <si>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</si>
  <si>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</si>
  <si>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</si>
  <si>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</si>
  <si>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</si>
  <si>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</si>
  <si>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</si>
  <si>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</si>
  <si>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</si>
  <si>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</si>
  <si>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</si>
  <si>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</si>
  <si>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</si>
  <si>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</si>
  <si>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</si>
  <si>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</si>
  <si>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</si>
  <si>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</si>
  <si>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</si>
  <si>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</si>
  <si>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</si>
  <si>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</si>
  <si>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</si>
  <si>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</si>
  <si>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</si>
  <si>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</si>
  <si>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</si>
  <si>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</si>
  <si>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</si>
  <si>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</si>
  <si>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</si>
  <si>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</si>
  <si>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</si>
  <si>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</si>
  <si>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</si>
  <si>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</si>
  <si>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</si>
  <si>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</si>
  <si>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</si>
  <si>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</si>
  <si>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</si>
  <si>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</si>
  <si>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</si>
  <si>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</si>
  <si>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</si>
  <si>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</si>
  <si>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</si>
  <si>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</si>
  <si>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</si>
  <si>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</si>
  <si>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</si>
  <si>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</si>
  <si>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</si>
  <si>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</si>
  <si>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</si>
  <si>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</si>
  <si>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</si>
  <si>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</si>
  <si>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</si>
  <si>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</si>
  <si>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</si>
  <si>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</si>
  <si>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</si>
  <si>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</si>
  <si>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</si>
  <si>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</si>
  <si>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</si>
  <si>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</si>
  <si>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</si>
  <si>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</si>
  <si>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</si>
  <si>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</si>
  <si>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</si>
  <si>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</si>
  <si>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</si>
  <si>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</si>
  <si>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EJECUTIVO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</si>
  <si>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</si>
  <si>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</si>
  <si>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</si>
  <si>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</si>
  <si>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</si>
  <si>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</si>
  <si>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</si>
  <si>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</si>
  <si>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</si>
  <si>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</si>
  <si>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</si>
  <si>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</si>
  <si>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</si>
  <si>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</si>
  <si>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</si>
  <si>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</si>
  <si>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</si>
  <si>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</si>
  <si>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</si>
  <si>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</si>
  <si>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</si>
  <si>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</si>
  <si>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</si>
  <si>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</si>
  <si>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</si>
  <si>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</si>
  <si>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</si>
  <si>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</si>
  <si>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</si>
  <si>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</si>
  <si>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</si>
  <si>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</si>
  <si>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PODER EJECUTIVO</t>
  </si>
  <si>
    <t xml:space="preserve">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</si>
</sst>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A10" sqref="A10"/>
    </sheetView>
  </sheetViews>
  <sheetFormatPr baseColWidth="10" defaultRowHeight="15" x14ac:dyDescent="0.25"/>
  <cols>
    <col min="1" max="1" width="64.7109375" customWidth="1"/>
    <col min="2" max="2" width="21.42578125" customWidth="1"/>
    <col min="3" max="3" width="15.7109375" customWidth="1"/>
    <col min="4" max="6" width="16.85546875" bestFit="1" customWidth="1"/>
    <col min="7" max="7" width="17.42578125" bestFit="1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207</v>
      </c>
      <c r="B2" s="22"/>
      <c r="C2" s="22"/>
      <c r="D2" s="22"/>
      <c r="E2" s="22"/>
      <c r="F2" s="22"/>
      <c r="G2" s="22"/>
    </row>
    <row r="3" spans="1:7" x14ac:dyDescent="0.25">
      <c r="A3" s="22" t="s">
        <v>175</v>
      </c>
      <c r="B3" s="22"/>
      <c r="C3" s="22"/>
      <c r="D3" s="22"/>
      <c r="E3" s="22"/>
      <c r="F3" s="22"/>
      <c r="G3" s="22"/>
    </row>
    <row r="4" spans="1:7" x14ac:dyDescent="0.25">
      <c r="A4" s="22" t="s">
        <v>3</v>
      </c>
      <c r="B4" s="22"/>
      <c r="C4" s="22"/>
      <c r="D4" s="22"/>
      <c r="E4" s="22"/>
      <c r="F4" s="22"/>
      <c r="G4" s="22"/>
    </row>
    <row r="5" spans="1:7" x14ac:dyDescent="0.25">
      <c r="A5" s="22" t="s">
        <v>4</v>
      </c>
      <c r="B5" s="22"/>
      <c r="C5" s="22"/>
      <c r="D5" s="22"/>
      <c r="E5" s="22"/>
      <c r="F5" s="22"/>
      <c r="G5" s="22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180</v>
      </c>
      <c r="B7" s="3" t="s">
        <v>18</v>
      </c>
      <c r="C7" s="3" t="s">
        <v>176</v>
      </c>
      <c r="D7" s="3" t="s">
        <v>29</v>
      </c>
      <c r="E7" s="3" t="s">
        <v>7</v>
      </c>
      <c r="F7" s="3" t="s">
        <v>177</v>
      </c>
      <c r="G7" s="6" t="s">
        <v>178</v>
      </c>
    </row>
    <row r="8" spans="1:7" x14ac:dyDescent="0.25">
      <c r="A8" s="7"/>
      <c r="B8" s="8">
        <v>1</v>
      </c>
      <c r="C8" s="8">
        <v>2</v>
      </c>
      <c r="D8" s="8" t="s">
        <v>32</v>
      </c>
      <c r="E8" s="8">
        <v>4</v>
      </c>
      <c r="F8" s="8">
        <v>5</v>
      </c>
      <c r="G8" s="9" t="s">
        <v>179</v>
      </c>
    </row>
    <row r="9" spans="1:7" x14ac:dyDescent="0.25">
      <c r="A9" s="13" t="s">
        <v>181</v>
      </c>
      <c r="B9" s="14">
        <v>1813010511</v>
      </c>
      <c r="C9" s="14">
        <v>0</v>
      </c>
      <c r="D9" s="14">
        <v>1813010511</v>
      </c>
      <c r="E9" s="14">
        <v>978801633.02999997</v>
      </c>
      <c r="F9" s="14">
        <v>978801633.02999997</v>
      </c>
      <c r="G9" s="15">
        <v>-834208877.97000003</v>
      </c>
    </row>
    <row r="10" spans="1:7" x14ac:dyDescent="0.25">
      <c r="A10" s="13" t="s">
        <v>182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183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184</v>
      </c>
      <c r="B12" s="14">
        <v>1251700557</v>
      </c>
      <c r="C12" s="14">
        <v>0</v>
      </c>
      <c r="D12" s="14">
        <v>1251700557</v>
      </c>
      <c r="E12" s="14">
        <v>775161554.87</v>
      </c>
      <c r="F12" s="14">
        <v>775161554.87</v>
      </c>
      <c r="G12" s="15">
        <v>-476539002.13</v>
      </c>
    </row>
    <row r="13" spans="1:7" x14ac:dyDescent="0.25">
      <c r="A13" s="13" t="s">
        <v>185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x14ac:dyDescent="0.25">
      <c r="A14" s="13" t="s">
        <v>186</v>
      </c>
      <c r="B14" s="14">
        <v>112667894</v>
      </c>
      <c r="C14" s="14">
        <v>0</v>
      </c>
      <c r="D14" s="14">
        <v>112667894</v>
      </c>
      <c r="E14" s="14">
        <v>1239083.95</v>
      </c>
      <c r="F14" s="14">
        <v>1239083.95</v>
      </c>
      <c r="G14" s="15">
        <v>-111428810.05</v>
      </c>
    </row>
    <row r="15" spans="1:7" x14ac:dyDescent="0.25">
      <c r="A15" s="13" t="s">
        <v>187</v>
      </c>
      <c r="B15" s="14">
        <v>54959099</v>
      </c>
      <c r="C15" s="14">
        <v>0</v>
      </c>
      <c r="D15" s="14">
        <v>54959099</v>
      </c>
      <c r="E15" s="14">
        <v>30505870.780000001</v>
      </c>
      <c r="F15" s="14">
        <v>30505870.780000001</v>
      </c>
      <c r="G15" s="15">
        <v>-24453228.219999999</v>
      </c>
    </row>
    <row r="16" spans="1:7" x14ac:dyDescent="0.25">
      <c r="A16" s="13" t="s">
        <v>188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186</v>
      </c>
      <c r="B17" s="14">
        <v>676173791</v>
      </c>
      <c r="C17" s="14">
        <v>0</v>
      </c>
      <c r="D17" s="14">
        <v>676173791</v>
      </c>
      <c r="E17" s="14">
        <v>294499656.94</v>
      </c>
      <c r="F17" s="14">
        <v>294499656.94</v>
      </c>
      <c r="G17" s="15">
        <v>-381674134.06</v>
      </c>
    </row>
    <row r="18" spans="1:8" x14ac:dyDescent="0.25">
      <c r="A18" s="13" t="s">
        <v>187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189</v>
      </c>
      <c r="B19" s="14">
        <v>2937791317</v>
      </c>
      <c r="C19" s="14">
        <v>0</v>
      </c>
      <c r="D19" s="14">
        <v>2937791317</v>
      </c>
      <c r="E19" s="14">
        <v>0</v>
      </c>
      <c r="F19" s="14">
        <v>0</v>
      </c>
      <c r="G19" s="15">
        <v>-2937791317</v>
      </c>
    </row>
    <row r="20" spans="1:8" x14ac:dyDescent="0.25">
      <c r="A20" s="13" t="s">
        <v>155</v>
      </c>
      <c r="B20" s="14">
        <v>29884438794.259998</v>
      </c>
      <c r="C20" s="14">
        <v>0</v>
      </c>
      <c r="D20" s="14">
        <v>29884438794.259998</v>
      </c>
      <c r="E20" s="14">
        <v>14192779270.440001</v>
      </c>
      <c r="F20" s="14">
        <v>14192779270.440001</v>
      </c>
      <c r="G20" s="15">
        <v>-15691659523.82</v>
      </c>
    </row>
    <row r="21" spans="1:8" x14ac:dyDescent="0.25">
      <c r="A21" s="13" t="s">
        <v>124</v>
      </c>
      <c r="B21" s="14">
        <v>1811985724</v>
      </c>
      <c r="C21" s="14">
        <v>0</v>
      </c>
      <c r="D21" s="14">
        <v>1811985724</v>
      </c>
      <c r="E21" s="14">
        <v>953881073</v>
      </c>
      <c r="F21" s="14">
        <v>953881073</v>
      </c>
      <c r="G21" s="15">
        <v>-858104651</v>
      </c>
    </row>
    <row r="22" spans="1:8" x14ac:dyDescent="0.25">
      <c r="A22" s="13" t="s">
        <v>190</v>
      </c>
      <c r="B22" s="14">
        <v>1380000000</v>
      </c>
      <c r="C22" s="14">
        <v>0</v>
      </c>
      <c r="D22" s="14">
        <v>1380000000</v>
      </c>
      <c r="E22" s="14">
        <v>1300000000</v>
      </c>
      <c r="F22" s="14">
        <v>1300000000</v>
      </c>
      <c r="G22" s="15">
        <v>-80000000</v>
      </c>
    </row>
    <row r="23" spans="1:8" x14ac:dyDescent="0.25">
      <c r="A23" s="10" t="s">
        <v>191</v>
      </c>
      <c r="B23" s="11">
        <v>39922727687.260002</v>
      </c>
      <c r="C23" s="11">
        <v>0</v>
      </c>
      <c r="D23" s="11">
        <v>39922727687.260002</v>
      </c>
      <c r="E23" s="11">
        <v>18526868143.009998</v>
      </c>
      <c r="F23" s="11">
        <v>18526868143.009998</v>
      </c>
      <c r="G23" s="12">
        <v>-21395859544.25</v>
      </c>
      <c r="H23" s="1"/>
    </row>
    <row r="24" spans="1:8" x14ac:dyDescent="0.25">
      <c r="A24" s="10" t="s">
        <v>192</v>
      </c>
      <c r="B24" s="11">
        <v>35604936370.260002</v>
      </c>
      <c r="C24" s="11">
        <v>0</v>
      </c>
      <c r="D24" s="11">
        <v>35604936370.260002</v>
      </c>
      <c r="E24" s="11">
        <v>17226868143.009998</v>
      </c>
      <c r="F24" s="11">
        <v>17226868143.009998</v>
      </c>
      <c r="G24" s="12">
        <v>-18378068227.25</v>
      </c>
      <c r="H24" s="1"/>
    </row>
    <row r="25" spans="1:8" x14ac:dyDescent="0.25">
      <c r="A25" s="13" t="s">
        <v>193</v>
      </c>
      <c r="B25" s="14">
        <v>1813010511</v>
      </c>
      <c r="C25" s="14">
        <v>0</v>
      </c>
      <c r="D25" s="14">
        <v>1813010511</v>
      </c>
      <c r="E25" s="14">
        <v>978801633.02999997</v>
      </c>
      <c r="F25" s="14">
        <v>978801633.02999997</v>
      </c>
      <c r="G25" s="15">
        <v>-834208877.97000003</v>
      </c>
    </row>
    <row r="26" spans="1:8" x14ac:dyDescent="0.25">
      <c r="A26" s="13" t="s">
        <v>194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195</v>
      </c>
      <c r="B27" s="14">
        <v>1251700557</v>
      </c>
      <c r="C27" s="14">
        <v>0</v>
      </c>
      <c r="D27" s="14">
        <v>1251700557</v>
      </c>
      <c r="E27" s="14">
        <v>775161554.87</v>
      </c>
      <c r="F27" s="14">
        <v>775161554.87</v>
      </c>
      <c r="G27" s="15">
        <v>-476539002.13</v>
      </c>
    </row>
    <row r="28" spans="1:8" x14ac:dyDescent="0.25">
      <c r="A28" s="13" t="s">
        <v>196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197</v>
      </c>
      <c r="B29" s="14">
        <v>112667894</v>
      </c>
      <c r="C29" s="14">
        <v>0</v>
      </c>
      <c r="D29" s="14">
        <v>112667894</v>
      </c>
      <c r="E29" s="14">
        <v>1239083.95</v>
      </c>
      <c r="F29" s="14">
        <v>1239083.95</v>
      </c>
      <c r="G29" s="15">
        <v>-111428810.05</v>
      </c>
    </row>
    <row r="30" spans="1:8" x14ac:dyDescent="0.25">
      <c r="A30" s="13" t="s">
        <v>198</v>
      </c>
      <c r="B30" s="14">
        <v>54959099</v>
      </c>
      <c r="C30" s="14">
        <v>0</v>
      </c>
      <c r="D30" s="14">
        <v>54959099</v>
      </c>
      <c r="E30" s="14">
        <v>30505870.780000001</v>
      </c>
      <c r="F30" s="14">
        <v>30505870.780000001</v>
      </c>
      <c r="G30" s="15">
        <v>-24453228.219999999</v>
      </c>
    </row>
    <row r="31" spans="1:8" x14ac:dyDescent="0.25">
      <c r="A31" s="13" t="s">
        <v>199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197</v>
      </c>
      <c r="B32" s="14">
        <v>676173791</v>
      </c>
      <c r="C32" s="14">
        <v>0</v>
      </c>
      <c r="D32" s="14">
        <v>676173791</v>
      </c>
      <c r="E32" s="14">
        <v>294499656.94</v>
      </c>
      <c r="F32" s="14">
        <v>294499656.94</v>
      </c>
      <c r="G32" s="15">
        <v>-381674134.06</v>
      </c>
    </row>
    <row r="33" spans="1:8" x14ac:dyDescent="0.25">
      <c r="A33" s="13" t="s">
        <v>198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200</v>
      </c>
      <c r="B34" s="14">
        <v>29884438794.259998</v>
      </c>
      <c r="C34" s="14">
        <v>0</v>
      </c>
      <c r="D34" s="14">
        <v>29884438794.259998</v>
      </c>
      <c r="E34" s="14">
        <v>14192779270.440001</v>
      </c>
      <c r="F34" s="14">
        <v>14192779270.440001</v>
      </c>
      <c r="G34" s="15">
        <v>-15691659523.82</v>
      </c>
    </row>
    <row r="35" spans="1:8" x14ac:dyDescent="0.25">
      <c r="A35" s="13" t="s">
        <v>201</v>
      </c>
      <c r="B35" s="14">
        <v>1811985724</v>
      </c>
      <c r="C35" s="14">
        <v>0</v>
      </c>
      <c r="D35" s="14">
        <v>1811985724</v>
      </c>
      <c r="E35" s="14">
        <v>953881073</v>
      </c>
      <c r="F35" s="14">
        <v>953881073</v>
      </c>
      <c r="G35" s="15">
        <v>-858104651</v>
      </c>
    </row>
    <row r="36" spans="1:8" x14ac:dyDescent="0.25">
      <c r="A36" s="10" t="s">
        <v>202</v>
      </c>
      <c r="B36" s="11">
        <v>2937791317</v>
      </c>
      <c r="C36" s="11">
        <v>0</v>
      </c>
      <c r="D36" s="11">
        <v>2937791317</v>
      </c>
      <c r="E36" s="11">
        <v>0</v>
      </c>
      <c r="F36" s="11">
        <v>0</v>
      </c>
      <c r="G36" s="12">
        <v>-2937791317</v>
      </c>
      <c r="H36" s="1"/>
    </row>
    <row r="37" spans="1:8" x14ac:dyDescent="0.25">
      <c r="A37" s="13" t="s">
        <v>203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204</v>
      </c>
      <c r="B38" s="14">
        <v>2937791317</v>
      </c>
      <c r="C38" s="14">
        <v>0</v>
      </c>
      <c r="D38" s="14">
        <v>2937791317</v>
      </c>
      <c r="E38" s="14">
        <v>0</v>
      </c>
      <c r="F38" s="14">
        <v>0</v>
      </c>
      <c r="G38" s="15">
        <v>-2937791317</v>
      </c>
    </row>
    <row r="39" spans="1:8" x14ac:dyDescent="0.25">
      <c r="A39" s="13" t="s">
        <v>201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0" t="s">
        <v>205</v>
      </c>
      <c r="B40" s="11">
        <v>1380000000</v>
      </c>
      <c r="C40" s="11">
        <v>0</v>
      </c>
      <c r="D40" s="11">
        <v>1380000000</v>
      </c>
      <c r="E40" s="11">
        <v>1300000000</v>
      </c>
      <c r="F40" s="11">
        <v>1300000000</v>
      </c>
      <c r="G40" s="12">
        <v>-80000000</v>
      </c>
      <c r="H40" s="1"/>
    </row>
    <row r="41" spans="1:8" x14ac:dyDescent="0.25">
      <c r="A41" s="13" t="s">
        <v>206</v>
      </c>
      <c r="B41" s="14">
        <v>1380000000</v>
      </c>
      <c r="C41" s="14">
        <v>0</v>
      </c>
      <c r="D41" s="14">
        <v>1380000000</v>
      </c>
      <c r="E41" s="14">
        <v>1300000000</v>
      </c>
      <c r="F41" s="14">
        <v>1300000000</v>
      </c>
      <c r="G41" s="15">
        <v>-80000000</v>
      </c>
    </row>
    <row r="42" spans="1:8" x14ac:dyDescent="0.25">
      <c r="A42" s="10" t="s">
        <v>191</v>
      </c>
      <c r="B42" s="11">
        <v>39922727687.260002</v>
      </c>
      <c r="C42" s="11">
        <v>0</v>
      </c>
      <c r="D42" s="11">
        <v>39922727687.260002</v>
      </c>
      <c r="E42" s="11">
        <v>18526868143.009998</v>
      </c>
      <c r="F42" s="11">
        <v>18526868143.009998</v>
      </c>
      <c r="G42" s="12">
        <v>-21395859544.25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25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1811023622047245" bottom="1.1811023622047245" header="0.39370078740157483" footer="0.3937007874015748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C16" sqref="C16"/>
    </sheetView>
  </sheetViews>
  <sheetFormatPr baseColWidth="10" defaultRowHeight="15" x14ac:dyDescent="0.25"/>
  <cols>
    <col min="1" max="1" width="64.7109375" customWidth="1"/>
    <col min="2" max="2" width="19.42578125" customWidth="1"/>
    <col min="3" max="3" width="15.7109375" customWidth="1"/>
    <col min="4" max="7" width="16.85546875" bestFit="1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207</v>
      </c>
      <c r="B2" s="22"/>
      <c r="C2" s="22"/>
      <c r="D2" s="22"/>
      <c r="E2" s="22"/>
      <c r="F2" s="22"/>
      <c r="G2" s="22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173</v>
      </c>
      <c r="B4" s="22"/>
      <c r="C4" s="22"/>
      <c r="D4" s="22"/>
      <c r="E4" s="22"/>
      <c r="F4" s="22"/>
      <c r="G4" s="22"/>
    </row>
    <row r="5" spans="1:7" x14ac:dyDescent="0.25">
      <c r="A5" s="22" t="s">
        <v>3</v>
      </c>
      <c r="B5" s="22"/>
      <c r="C5" s="22"/>
      <c r="D5" s="22"/>
      <c r="E5" s="22"/>
      <c r="F5" s="22"/>
      <c r="G5" s="22"/>
    </row>
    <row r="6" spans="1:7" x14ac:dyDescent="0.25">
      <c r="A6" s="22" t="s">
        <v>4</v>
      </c>
      <c r="B6" s="22"/>
      <c r="C6" s="22"/>
      <c r="D6" s="22"/>
      <c r="E6" s="22"/>
      <c r="F6" s="22"/>
      <c r="G6" s="2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7" x14ac:dyDescent="0.25">
      <c r="A9" s="19"/>
      <c r="B9" s="20">
        <v>1</v>
      </c>
      <c r="C9" s="20">
        <v>2</v>
      </c>
      <c r="D9" s="20" t="s">
        <v>32</v>
      </c>
      <c r="E9" s="20">
        <v>4</v>
      </c>
      <c r="F9" s="20">
        <v>5</v>
      </c>
      <c r="G9" s="21" t="s">
        <v>33</v>
      </c>
    </row>
    <row r="10" spans="1:7" x14ac:dyDescent="0.25">
      <c r="A10" s="10" t="s">
        <v>5</v>
      </c>
      <c r="B10" s="11">
        <f>SUM(B11:B21)</f>
        <v>39922727687</v>
      </c>
      <c r="C10" s="11">
        <f t="shared" ref="B10:G10" si="0">SUM(C11:C21)</f>
        <v>5533860394.9499998</v>
      </c>
      <c r="D10" s="11">
        <f>+B10+C10</f>
        <v>45456588081.949997</v>
      </c>
      <c r="E10" s="11">
        <f t="shared" si="0"/>
        <v>18027226305.650002</v>
      </c>
      <c r="F10" s="11">
        <f t="shared" si="0"/>
        <v>16674943405.16</v>
      </c>
      <c r="G10" s="12">
        <f>+D10-E10</f>
        <v>27429361776.299995</v>
      </c>
    </row>
    <row r="11" spans="1:7" x14ac:dyDescent="0.25">
      <c r="A11" s="13" t="s">
        <v>174</v>
      </c>
      <c r="B11" s="14">
        <v>39922727687</v>
      </c>
      <c r="C11" s="14">
        <v>5533860394.9499998</v>
      </c>
      <c r="D11" s="11">
        <f>+B11+C11</f>
        <v>45456588081.949997</v>
      </c>
      <c r="E11" s="14">
        <v>18027226305.650002</v>
      </c>
      <c r="F11" s="14">
        <v>16674943405.16</v>
      </c>
      <c r="G11" s="12">
        <f>+D11-E11</f>
        <v>27429361776.299995</v>
      </c>
    </row>
    <row r="12" spans="1:7" x14ac:dyDescent="0.25">
      <c r="A12" s="16"/>
      <c r="B12" s="17"/>
      <c r="C12" s="17"/>
      <c r="D12" s="17"/>
      <c r="E12" s="17"/>
      <c r="F12" s="17"/>
      <c r="G12" s="18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1811023622047245" bottom="1.1811023622047245" header="0.39370078740157483" footer="0.3937007874015748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6" sqref="A6:G6"/>
    </sheetView>
  </sheetViews>
  <sheetFormatPr baseColWidth="10" defaultRowHeight="15" x14ac:dyDescent="0.25"/>
  <cols>
    <col min="1" max="1" width="64.7109375" customWidth="1"/>
    <col min="2" max="2" width="18.7109375" customWidth="1"/>
    <col min="3" max="3" width="15.7109375" customWidth="1"/>
    <col min="4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167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3" t="s">
        <v>168</v>
      </c>
      <c r="B10" s="14">
        <v>28200256258</v>
      </c>
      <c r="C10" s="14">
        <v>5106644569.6400003</v>
      </c>
      <c r="D10" s="11">
        <f>+B10+C10</f>
        <v>33306900827.639999</v>
      </c>
      <c r="E10" s="14">
        <v>13552225723.040001</v>
      </c>
      <c r="F10" s="14">
        <v>12435869368.870001</v>
      </c>
      <c r="G10" s="12">
        <f>+D10-E10</f>
        <v>19754675104.599998</v>
      </c>
    </row>
    <row r="11" spans="1:8" x14ac:dyDescent="0.25">
      <c r="A11" s="13" t="s">
        <v>169</v>
      </c>
      <c r="B11" s="14">
        <v>4715603521</v>
      </c>
      <c r="C11" s="14">
        <v>-227129231.34999999</v>
      </c>
      <c r="D11" s="11">
        <f t="shared" ref="D11:D15" si="0">+B11+C11</f>
        <v>4488474289.6499996</v>
      </c>
      <c r="E11" s="14">
        <v>651715871.64999998</v>
      </c>
      <c r="F11" s="14">
        <v>461951427.07999998</v>
      </c>
      <c r="G11" s="12">
        <f t="shared" ref="G11:G15" si="1">+D11-E11</f>
        <v>3836758417.9999995</v>
      </c>
    </row>
    <row r="12" spans="1:8" x14ac:dyDescent="0.25">
      <c r="A12" s="13" t="s">
        <v>170</v>
      </c>
      <c r="B12" s="14">
        <v>353149459</v>
      </c>
      <c r="C12" s="14">
        <v>136002148.66999999</v>
      </c>
      <c r="D12" s="11">
        <f t="shared" si="0"/>
        <v>489151607.66999996</v>
      </c>
      <c r="E12" s="14">
        <v>283370232.17000002</v>
      </c>
      <c r="F12" s="14">
        <v>283370232.17000002</v>
      </c>
      <c r="G12" s="12">
        <f t="shared" si="1"/>
        <v>205781375.49999994</v>
      </c>
    </row>
    <row r="13" spans="1:8" x14ac:dyDescent="0.25">
      <c r="A13" s="13" t="s">
        <v>171</v>
      </c>
      <c r="B13" s="14">
        <v>1078639999</v>
      </c>
      <c r="C13" s="14">
        <v>9435475.3300000001</v>
      </c>
      <c r="D13" s="11">
        <f t="shared" si="0"/>
        <v>1088075474.3299999</v>
      </c>
      <c r="E13" s="14">
        <v>306041184.69</v>
      </c>
      <c r="F13" s="14">
        <v>285675579.17000002</v>
      </c>
      <c r="G13" s="12">
        <f t="shared" si="1"/>
        <v>782034289.63999987</v>
      </c>
    </row>
    <row r="14" spans="1:8" x14ac:dyDescent="0.25">
      <c r="A14" s="13" t="s">
        <v>172</v>
      </c>
      <c r="B14" s="14">
        <v>5575078450</v>
      </c>
      <c r="C14" s="14">
        <v>508907432.66000003</v>
      </c>
      <c r="D14" s="11">
        <f t="shared" si="0"/>
        <v>6083985882.6599998</v>
      </c>
      <c r="E14" s="14">
        <v>3233873294.0999999</v>
      </c>
      <c r="F14" s="14">
        <v>3208076797.8699999</v>
      </c>
      <c r="G14" s="12">
        <f t="shared" si="1"/>
        <v>2850112588.5599999</v>
      </c>
    </row>
    <row r="15" spans="1:8" x14ac:dyDescent="0.25">
      <c r="A15" s="10" t="s">
        <v>63</v>
      </c>
      <c r="B15" s="11">
        <v>39922727687</v>
      </c>
      <c r="C15" s="11">
        <v>5533860394.9499998</v>
      </c>
      <c r="D15" s="11">
        <f t="shared" si="0"/>
        <v>45456588081.949997</v>
      </c>
      <c r="E15" s="11">
        <v>18027226305.650002</v>
      </c>
      <c r="F15" s="11">
        <v>16674943405.16</v>
      </c>
      <c r="G15" s="12">
        <f t="shared" si="1"/>
        <v>27429361776.299995</v>
      </c>
      <c r="H15" s="1"/>
    </row>
    <row r="16" spans="1:8" x14ac:dyDescent="0.25">
      <c r="A16" s="16"/>
      <c r="B16" s="17"/>
      <c r="C16" s="17"/>
      <c r="D16" s="17"/>
      <c r="E16" s="17"/>
      <c r="F16" s="17"/>
      <c r="G16" s="18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1811023622047245" bottom="1.1811023622047245" header="0.39370078740157483" footer="0.3937007874015748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opLeftCell="A71" workbookViewId="0">
      <selection activeCell="F88" sqref="F88"/>
    </sheetView>
  </sheetViews>
  <sheetFormatPr baseColWidth="10" defaultRowHeight="15" x14ac:dyDescent="0.25"/>
  <cols>
    <col min="1" max="1" width="64.7109375" customWidth="1"/>
    <col min="2" max="2" width="17.140625" customWidth="1"/>
    <col min="3" max="3" width="15.7109375" customWidth="1"/>
    <col min="4" max="4" width="16.85546875" bestFit="1" customWidth="1"/>
    <col min="5" max="6" width="17.42578125" bestFit="1" customWidth="1"/>
    <col min="7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96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97</v>
      </c>
      <c r="B10" s="11">
        <v>10729655923</v>
      </c>
      <c r="C10" s="11">
        <v>573772566.36000001</v>
      </c>
      <c r="D10" s="11">
        <f>+B10+C10</f>
        <v>11303428489.360001</v>
      </c>
      <c r="E10" s="11">
        <v>4628061337.3400002</v>
      </c>
      <c r="F10" s="11">
        <v>4414622490.4799995</v>
      </c>
      <c r="G10" s="12">
        <f>+D10-E10</f>
        <v>6675367152.0200005</v>
      </c>
      <c r="H10" s="1"/>
    </row>
    <row r="11" spans="1:8" x14ac:dyDescent="0.25">
      <c r="A11" s="13" t="s">
        <v>98</v>
      </c>
      <c r="B11" s="14">
        <v>5712385161</v>
      </c>
      <c r="C11" s="14">
        <v>95735148.400000006</v>
      </c>
      <c r="D11" s="11">
        <f t="shared" ref="D11:D74" si="0">+B11+C11</f>
        <v>5808120309.3999996</v>
      </c>
      <c r="E11" s="14">
        <v>2479165501.9899998</v>
      </c>
      <c r="F11" s="14">
        <v>2479165501.9899998</v>
      </c>
      <c r="G11" s="12">
        <f t="shared" ref="G11:G74" si="1">+D11-E11</f>
        <v>3328954807.4099998</v>
      </c>
    </row>
    <row r="12" spans="1:8" x14ac:dyDescent="0.25">
      <c r="A12" s="13" t="s">
        <v>99</v>
      </c>
      <c r="B12" s="14">
        <v>670333569</v>
      </c>
      <c r="C12" s="14">
        <v>225650869.59999999</v>
      </c>
      <c r="D12" s="11">
        <f t="shared" si="0"/>
        <v>895984438.60000002</v>
      </c>
      <c r="E12" s="14">
        <v>414618385.05000001</v>
      </c>
      <c r="F12" s="14">
        <v>410682046.79000002</v>
      </c>
      <c r="G12" s="12">
        <f t="shared" si="1"/>
        <v>481366053.55000001</v>
      </c>
    </row>
    <row r="13" spans="1:8" x14ac:dyDescent="0.25">
      <c r="A13" s="13" t="s">
        <v>100</v>
      </c>
      <c r="B13" s="14">
        <v>1459083655</v>
      </c>
      <c r="C13" s="14">
        <v>3063116.9</v>
      </c>
      <c r="D13" s="11">
        <f t="shared" si="0"/>
        <v>1462146771.9000001</v>
      </c>
      <c r="E13" s="14">
        <v>446263891.00999999</v>
      </c>
      <c r="F13" s="14">
        <v>446263890.99000001</v>
      </c>
      <c r="G13" s="12">
        <f t="shared" si="1"/>
        <v>1015882880.8900001</v>
      </c>
    </row>
    <row r="14" spans="1:8" x14ac:dyDescent="0.25">
      <c r="A14" s="13" t="s">
        <v>101</v>
      </c>
      <c r="B14" s="14">
        <v>777446975</v>
      </c>
      <c r="C14" s="14">
        <v>211973703.84</v>
      </c>
      <c r="D14" s="11">
        <f t="shared" si="0"/>
        <v>989420678.84000003</v>
      </c>
      <c r="E14" s="14">
        <v>478040107.01999998</v>
      </c>
      <c r="F14" s="14">
        <v>278016861.48000002</v>
      </c>
      <c r="G14" s="12">
        <f t="shared" si="1"/>
        <v>511380571.82000005</v>
      </c>
    </row>
    <row r="15" spans="1:8" x14ac:dyDescent="0.25">
      <c r="A15" s="13" t="s">
        <v>102</v>
      </c>
      <c r="B15" s="14">
        <v>734736174</v>
      </c>
      <c r="C15" s="14">
        <v>112413357.04000001</v>
      </c>
      <c r="D15" s="11">
        <f t="shared" si="0"/>
        <v>847149531.03999996</v>
      </c>
      <c r="E15" s="14">
        <v>400032684.39999998</v>
      </c>
      <c r="F15" s="14">
        <v>390553421.36000001</v>
      </c>
      <c r="G15" s="12">
        <f t="shared" si="1"/>
        <v>447116846.63999999</v>
      </c>
    </row>
    <row r="16" spans="1:8" x14ac:dyDescent="0.25">
      <c r="A16" s="13" t="s">
        <v>103</v>
      </c>
      <c r="B16" s="14">
        <v>316001250</v>
      </c>
      <c r="C16" s="14">
        <v>-61138001.5</v>
      </c>
      <c r="D16" s="11">
        <f t="shared" si="0"/>
        <v>254863248.5</v>
      </c>
      <c r="E16" s="14">
        <v>0</v>
      </c>
      <c r="F16" s="14">
        <v>0</v>
      </c>
      <c r="G16" s="12">
        <f t="shared" si="1"/>
        <v>254863248.5</v>
      </c>
    </row>
    <row r="17" spans="1:8" x14ac:dyDescent="0.25">
      <c r="A17" s="13" t="s">
        <v>104</v>
      </c>
      <c r="B17" s="14">
        <v>1059669139</v>
      </c>
      <c r="C17" s="14">
        <v>-13925627.92</v>
      </c>
      <c r="D17" s="11">
        <f t="shared" si="0"/>
        <v>1045743511.08</v>
      </c>
      <c r="E17" s="14">
        <v>409940767.87</v>
      </c>
      <c r="F17" s="14">
        <v>409940767.87</v>
      </c>
      <c r="G17" s="12">
        <f t="shared" si="1"/>
        <v>635802743.21000004</v>
      </c>
    </row>
    <row r="18" spans="1:8" x14ac:dyDescent="0.25">
      <c r="A18" s="10" t="s">
        <v>105</v>
      </c>
      <c r="B18" s="11">
        <v>912874771</v>
      </c>
      <c r="C18" s="11">
        <v>87018818.909999996</v>
      </c>
      <c r="D18" s="11">
        <f t="shared" si="0"/>
        <v>999893589.90999997</v>
      </c>
      <c r="E18" s="11">
        <v>504687452.44999999</v>
      </c>
      <c r="F18" s="11">
        <v>348084224.45999998</v>
      </c>
      <c r="G18" s="12">
        <f t="shared" si="1"/>
        <v>495206137.45999998</v>
      </c>
      <c r="H18" s="1"/>
    </row>
    <row r="19" spans="1:8" ht="26.25" x14ac:dyDescent="0.25">
      <c r="A19" s="13" t="s">
        <v>106</v>
      </c>
      <c r="B19" s="14">
        <v>310613202</v>
      </c>
      <c r="C19" s="14">
        <v>21811480.27</v>
      </c>
      <c r="D19" s="11">
        <f t="shared" si="0"/>
        <v>332424682.26999998</v>
      </c>
      <c r="E19" s="14">
        <v>188596593.97999999</v>
      </c>
      <c r="F19" s="14">
        <v>126197874.06999999</v>
      </c>
      <c r="G19" s="12">
        <f t="shared" si="1"/>
        <v>143828088.28999999</v>
      </c>
    </row>
    <row r="20" spans="1:8" x14ac:dyDescent="0.25">
      <c r="A20" s="13" t="s">
        <v>107</v>
      </c>
      <c r="B20" s="14">
        <v>120244707</v>
      </c>
      <c r="C20" s="14">
        <v>56197812.200000003</v>
      </c>
      <c r="D20" s="11">
        <f t="shared" si="0"/>
        <v>176442519.19999999</v>
      </c>
      <c r="E20" s="14">
        <v>110228069.38</v>
      </c>
      <c r="F20" s="14">
        <v>101470996.23</v>
      </c>
      <c r="G20" s="12">
        <f t="shared" si="1"/>
        <v>66214449.819999993</v>
      </c>
    </row>
    <row r="21" spans="1:8" x14ac:dyDescent="0.25">
      <c r="A21" s="13" t="s">
        <v>108</v>
      </c>
      <c r="B21" s="14">
        <v>614500</v>
      </c>
      <c r="C21" s="14">
        <v>-586619.24</v>
      </c>
      <c r="D21" s="11">
        <f t="shared" si="0"/>
        <v>27880.760000000009</v>
      </c>
      <c r="E21" s="14">
        <v>3311.76</v>
      </c>
      <c r="F21" s="14">
        <v>3311.76</v>
      </c>
      <c r="G21" s="12">
        <f t="shared" si="1"/>
        <v>24569.000000000007</v>
      </c>
    </row>
    <row r="22" spans="1:8" x14ac:dyDescent="0.25">
      <c r="A22" s="13" t="s">
        <v>109</v>
      </c>
      <c r="B22" s="14">
        <v>22176135</v>
      </c>
      <c r="C22" s="14">
        <v>4009048.92</v>
      </c>
      <c r="D22" s="11">
        <f t="shared" si="0"/>
        <v>26185183.920000002</v>
      </c>
      <c r="E22" s="14">
        <v>12624723</v>
      </c>
      <c r="F22" s="14">
        <v>8240339.9199999999</v>
      </c>
      <c r="G22" s="12">
        <f t="shared" si="1"/>
        <v>13560460.920000002</v>
      </c>
    </row>
    <row r="23" spans="1:8" x14ac:dyDescent="0.25">
      <c r="A23" s="13" t="s">
        <v>110</v>
      </c>
      <c r="B23" s="14">
        <v>18075054</v>
      </c>
      <c r="C23" s="14">
        <v>1351669.71</v>
      </c>
      <c r="D23" s="11">
        <f t="shared" si="0"/>
        <v>19426723.710000001</v>
      </c>
      <c r="E23" s="14">
        <v>8919803.9700000007</v>
      </c>
      <c r="F23" s="14">
        <v>4342379.0599999996</v>
      </c>
      <c r="G23" s="12">
        <f t="shared" si="1"/>
        <v>10506919.74</v>
      </c>
    </row>
    <row r="24" spans="1:8" x14ac:dyDescent="0.25">
      <c r="A24" s="13" t="s">
        <v>111</v>
      </c>
      <c r="B24" s="14">
        <v>271668026</v>
      </c>
      <c r="C24" s="14">
        <v>18008228.309999999</v>
      </c>
      <c r="D24" s="11">
        <f t="shared" si="0"/>
        <v>289676254.31</v>
      </c>
      <c r="E24" s="14">
        <v>140034127.38</v>
      </c>
      <c r="F24" s="14">
        <v>86415740.769999996</v>
      </c>
      <c r="G24" s="12">
        <f t="shared" si="1"/>
        <v>149642126.93000001</v>
      </c>
    </row>
    <row r="25" spans="1:8" x14ac:dyDescent="0.25">
      <c r="A25" s="13" t="s">
        <v>112</v>
      </c>
      <c r="B25" s="14">
        <v>58317776</v>
      </c>
      <c r="C25" s="14">
        <v>800862.92</v>
      </c>
      <c r="D25" s="11">
        <f t="shared" si="0"/>
        <v>59118638.920000002</v>
      </c>
      <c r="E25" s="14">
        <v>7694231.8700000001</v>
      </c>
      <c r="F25" s="14">
        <v>5311895.53</v>
      </c>
      <c r="G25" s="12">
        <f t="shared" si="1"/>
        <v>51424407.050000004</v>
      </c>
    </row>
    <row r="26" spans="1:8" x14ac:dyDescent="0.25">
      <c r="A26" s="13" t="s">
        <v>113</v>
      </c>
      <c r="B26" s="14">
        <v>7050000</v>
      </c>
      <c r="C26" s="14">
        <v>0</v>
      </c>
      <c r="D26" s="11">
        <f t="shared" si="0"/>
        <v>7050000</v>
      </c>
      <c r="E26" s="14">
        <v>0</v>
      </c>
      <c r="F26" s="14">
        <v>0</v>
      </c>
      <c r="G26" s="12">
        <f t="shared" si="1"/>
        <v>7050000</v>
      </c>
    </row>
    <row r="27" spans="1:8" x14ac:dyDescent="0.25">
      <c r="A27" s="13" t="s">
        <v>114</v>
      </c>
      <c r="B27" s="14">
        <v>104115371</v>
      </c>
      <c r="C27" s="14">
        <v>-14573664.18</v>
      </c>
      <c r="D27" s="11">
        <f t="shared" si="0"/>
        <v>89541706.819999993</v>
      </c>
      <c r="E27" s="14">
        <v>36586591.109999999</v>
      </c>
      <c r="F27" s="14">
        <v>16101687.119999999</v>
      </c>
      <c r="G27" s="12">
        <f t="shared" si="1"/>
        <v>52955115.709999993</v>
      </c>
    </row>
    <row r="28" spans="1:8" x14ac:dyDescent="0.25">
      <c r="A28" s="10" t="s">
        <v>115</v>
      </c>
      <c r="B28" s="11">
        <v>2118749565</v>
      </c>
      <c r="C28" s="11">
        <v>386592597.94</v>
      </c>
      <c r="D28" s="11">
        <f t="shared" si="0"/>
        <v>2505342162.9400001</v>
      </c>
      <c r="E28" s="11">
        <v>1206965890.1400001</v>
      </c>
      <c r="F28" s="11">
        <v>964651205.62</v>
      </c>
      <c r="G28" s="12">
        <f t="shared" si="1"/>
        <v>1298376272.8</v>
      </c>
      <c r="H28" s="1"/>
    </row>
    <row r="29" spans="1:8" x14ac:dyDescent="0.25">
      <c r="A29" s="13" t="s">
        <v>116</v>
      </c>
      <c r="B29" s="14">
        <v>246831993</v>
      </c>
      <c r="C29" s="14">
        <v>134611.98000000001</v>
      </c>
      <c r="D29" s="11">
        <f t="shared" si="0"/>
        <v>246966604.97999999</v>
      </c>
      <c r="E29" s="14">
        <v>106121431.31999999</v>
      </c>
      <c r="F29" s="14">
        <v>101207446.23</v>
      </c>
      <c r="G29" s="12">
        <f t="shared" si="1"/>
        <v>140845173.66</v>
      </c>
    </row>
    <row r="30" spans="1:8" x14ac:dyDescent="0.25">
      <c r="A30" s="13" t="s">
        <v>117</v>
      </c>
      <c r="B30" s="14">
        <v>288020799</v>
      </c>
      <c r="C30" s="14">
        <v>16319859.73</v>
      </c>
      <c r="D30" s="11">
        <f t="shared" si="0"/>
        <v>304340658.73000002</v>
      </c>
      <c r="E30" s="14">
        <v>158143575.90000001</v>
      </c>
      <c r="F30" s="14">
        <v>133765986.45</v>
      </c>
      <c r="G30" s="12">
        <f t="shared" si="1"/>
        <v>146197082.83000001</v>
      </c>
    </row>
    <row r="31" spans="1:8" x14ac:dyDescent="0.25">
      <c r="A31" s="13" t="s">
        <v>118</v>
      </c>
      <c r="B31" s="14">
        <v>460720709</v>
      </c>
      <c r="C31" s="14">
        <v>142670822.06</v>
      </c>
      <c r="D31" s="11">
        <f t="shared" si="0"/>
        <v>603391531.05999994</v>
      </c>
      <c r="E31" s="14">
        <v>300315634.14999998</v>
      </c>
      <c r="F31" s="14">
        <v>209302640.71000001</v>
      </c>
      <c r="G31" s="12">
        <f t="shared" si="1"/>
        <v>303075896.90999997</v>
      </c>
    </row>
    <row r="32" spans="1:8" x14ac:dyDescent="0.25">
      <c r="A32" s="13" t="s">
        <v>119</v>
      </c>
      <c r="B32" s="14">
        <v>69600533</v>
      </c>
      <c r="C32" s="14">
        <v>44904949.490000002</v>
      </c>
      <c r="D32" s="11">
        <f t="shared" si="0"/>
        <v>114505482.49000001</v>
      </c>
      <c r="E32" s="14">
        <v>72131012.390000001</v>
      </c>
      <c r="F32" s="14">
        <v>60405976.640000001</v>
      </c>
      <c r="G32" s="12">
        <f t="shared" si="1"/>
        <v>42374470.100000009</v>
      </c>
    </row>
    <row r="33" spans="1:8" x14ac:dyDescent="0.25">
      <c r="A33" s="13" t="s">
        <v>120</v>
      </c>
      <c r="B33" s="14">
        <v>458792635</v>
      </c>
      <c r="C33" s="14">
        <v>-33117062.600000001</v>
      </c>
      <c r="D33" s="11">
        <f t="shared" si="0"/>
        <v>425675572.39999998</v>
      </c>
      <c r="E33" s="14">
        <v>175601809.81999999</v>
      </c>
      <c r="F33" s="14">
        <v>118032387.33</v>
      </c>
      <c r="G33" s="12">
        <f t="shared" si="1"/>
        <v>250073762.57999998</v>
      </c>
    </row>
    <row r="34" spans="1:8" x14ac:dyDescent="0.25">
      <c r="A34" s="13" t="s">
        <v>121</v>
      </c>
      <c r="B34" s="14">
        <v>267150421</v>
      </c>
      <c r="C34" s="14">
        <v>-12892003.02</v>
      </c>
      <c r="D34" s="11">
        <f t="shared" si="0"/>
        <v>254258417.97999999</v>
      </c>
      <c r="E34" s="14">
        <v>56432905.130000003</v>
      </c>
      <c r="F34" s="14">
        <v>37865738.740000002</v>
      </c>
      <c r="G34" s="12">
        <f t="shared" si="1"/>
        <v>197825512.84999999</v>
      </c>
    </row>
    <row r="35" spans="1:8" x14ac:dyDescent="0.25">
      <c r="A35" s="13" t="s">
        <v>122</v>
      </c>
      <c r="B35" s="14">
        <v>89572903</v>
      </c>
      <c r="C35" s="14">
        <v>5600706.9500000002</v>
      </c>
      <c r="D35" s="11">
        <f t="shared" si="0"/>
        <v>95173609.950000003</v>
      </c>
      <c r="E35" s="14">
        <v>25788962.829999998</v>
      </c>
      <c r="F35" s="14">
        <v>20682628.48</v>
      </c>
      <c r="G35" s="12">
        <f t="shared" si="1"/>
        <v>69384647.120000005</v>
      </c>
    </row>
    <row r="36" spans="1:8" x14ac:dyDescent="0.25">
      <c r="A36" s="13" t="s">
        <v>123</v>
      </c>
      <c r="B36" s="14">
        <v>139140244</v>
      </c>
      <c r="C36" s="14">
        <v>92922170.590000004</v>
      </c>
      <c r="D36" s="11">
        <f t="shared" si="0"/>
        <v>232062414.59</v>
      </c>
      <c r="E36" s="14">
        <v>141687107.72999999</v>
      </c>
      <c r="F36" s="14">
        <v>120758786.33</v>
      </c>
      <c r="G36" s="12">
        <f t="shared" si="1"/>
        <v>90375306.860000014</v>
      </c>
    </row>
    <row r="37" spans="1:8" x14ac:dyDescent="0.25">
      <c r="A37" s="13" t="s">
        <v>73</v>
      </c>
      <c r="B37" s="14">
        <v>98919328</v>
      </c>
      <c r="C37" s="14">
        <v>130048542.76000001</v>
      </c>
      <c r="D37" s="11">
        <f t="shared" si="0"/>
        <v>228967870.75999999</v>
      </c>
      <c r="E37" s="14">
        <v>170743450.87</v>
      </c>
      <c r="F37" s="14">
        <v>162629614.71000001</v>
      </c>
      <c r="G37" s="12">
        <f t="shared" si="1"/>
        <v>58224419.889999986</v>
      </c>
    </row>
    <row r="38" spans="1:8" x14ac:dyDescent="0.25">
      <c r="A38" s="10" t="s">
        <v>124</v>
      </c>
      <c r="B38" s="11">
        <v>18487198883</v>
      </c>
      <c r="C38" s="11">
        <v>4703961440.2200003</v>
      </c>
      <c r="D38" s="11">
        <f t="shared" si="0"/>
        <v>23191160323.220001</v>
      </c>
      <c r="E38" s="11">
        <v>8147189673.1700001</v>
      </c>
      <c r="F38" s="11">
        <v>7509440384.5</v>
      </c>
      <c r="G38" s="12">
        <f t="shared" si="1"/>
        <v>15043970650.050001</v>
      </c>
      <c r="H38" s="1"/>
    </row>
    <row r="39" spans="1:8" x14ac:dyDescent="0.25">
      <c r="A39" s="13" t="s">
        <v>125</v>
      </c>
      <c r="B39" s="14">
        <v>14073698205</v>
      </c>
      <c r="C39" s="14">
        <v>4102088220.27</v>
      </c>
      <c r="D39" s="11">
        <f t="shared" si="0"/>
        <v>18175786425.27</v>
      </c>
      <c r="E39" s="14">
        <v>6468465359.4700003</v>
      </c>
      <c r="F39" s="14">
        <v>6293170622.0500002</v>
      </c>
      <c r="G39" s="12">
        <f t="shared" si="1"/>
        <v>11707321065.799999</v>
      </c>
    </row>
    <row r="40" spans="1:8" x14ac:dyDescent="0.25">
      <c r="A40" s="13" t="s">
        <v>126</v>
      </c>
      <c r="B40" s="14">
        <v>3015000</v>
      </c>
      <c r="C40" s="14">
        <v>70000000</v>
      </c>
      <c r="D40" s="11">
        <f t="shared" si="0"/>
        <v>73015000</v>
      </c>
      <c r="E40" s="14">
        <v>71507500</v>
      </c>
      <c r="F40" s="14">
        <v>71507500</v>
      </c>
      <c r="G40" s="12">
        <f t="shared" si="1"/>
        <v>1507500</v>
      </c>
    </row>
    <row r="41" spans="1:8" x14ac:dyDescent="0.25">
      <c r="A41" s="13" t="s">
        <v>127</v>
      </c>
      <c r="B41" s="14">
        <v>2085867565</v>
      </c>
      <c r="C41" s="14">
        <v>446691698.29000002</v>
      </c>
      <c r="D41" s="11">
        <f t="shared" si="0"/>
        <v>2532559263.29</v>
      </c>
      <c r="E41" s="14">
        <v>917859058.69000006</v>
      </c>
      <c r="F41" s="14">
        <v>587032791.19000006</v>
      </c>
      <c r="G41" s="12">
        <f t="shared" si="1"/>
        <v>1614700204.5999999</v>
      </c>
    </row>
    <row r="42" spans="1:8" x14ac:dyDescent="0.25">
      <c r="A42" s="13" t="s">
        <v>128</v>
      </c>
      <c r="B42" s="14">
        <v>670165612</v>
      </c>
      <c r="C42" s="14">
        <v>57076536.329999998</v>
      </c>
      <c r="D42" s="11">
        <f t="shared" si="0"/>
        <v>727242148.33000004</v>
      </c>
      <c r="E42" s="14">
        <v>314986250.25</v>
      </c>
      <c r="F42" s="14">
        <v>258223301.80000001</v>
      </c>
      <c r="G42" s="12">
        <f t="shared" si="1"/>
        <v>412255898.08000004</v>
      </c>
    </row>
    <row r="43" spans="1:8" x14ac:dyDescent="0.25">
      <c r="A43" s="13" t="s">
        <v>54</v>
      </c>
      <c r="B43" s="14">
        <v>1072888944</v>
      </c>
      <c r="C43" s="14">
        <v>9435475.3300000001</v>
      </c>
      <c r="D43" s="11">
        <f t="shared" si="0"/>
        <v>1082324419.3299999</v>
      </c>
      <c r="E43" s="14">
        <v>303829660.47000003</v>
      </c>
      <c r="F43" s="14">
        <v>284091938.17000002</v>
      </c>
      <c r="G43" s="12">
        <f t="shared" si="1"/>
        <v>778494758.8599999</v>
      </c>
    </row>
    <row r="44" spans="1:8" x14ac:dyDescent="0.25">
      <c r="A44" s="13" t="s">
        <v>129</v>
      </c>
      <c r="B44" s="14">
        <v>2238719</v>
      </c>
      <c r="C44" s="14">
        <v>10200000</v>
      </c>
      <c r="D44" s="11">
        <f t="shared" si="0"/>
        <v>12438719</v>
      </c>
      <c r="E44" s="14">
        <v>10700000</v>
      </c>
      <c r="F44" s="14">
        <v>700000</v>
      </c>
      <c r="G44" s="12">
        <f t="shared" si="1"/>
        <v>1738719</v>
      </c>
    </row>
    <row r="45" spans="1:8" x14ac:dyDescent="0.25">
      <c r="A45" s="13" t="s">
        <v>130</v>
      </c>
      <c r="B45" s="14">
        <v>500010000</v>
      </c>
      <c r="C45" s="14">
        <v>0</v>
      </c>
      <c r="D45" s="11">
        <f t="shared" si="0"/>
        <v>500010000</v>
      </c>
      <c r="E45" s="14">
        <v>0</v>
      </c>
      <c r="F45" s="14">
        <v>0</v>
      </c>
      <c r="G45" s="12">
        <f t="shared" si="1"/>
        <v>500010000</v>
      </c>
    </row>
    <row r="46" spans="1:8" x14ac:dyDescent="0.25">
      <c r="A46" s="13" t="s">
        <v>131</v>
      </c>
      <c r="B46" s="14">
        <v>79314838</v>
      </c>
      <c r="C46" s="14">
        <v>8469510</v>
      </c>
      <c r="D46" s="11">
        <f t="shared" si="0"/>
        <v>87784348</v>
      </c>
      <c r="E46" s="14">
        <v>59841844.289999999</v>
      </c>
      <c r="F46" s="14">
        <v>14714231.289999999</v>
      </c>
      <c r="G46" s="12">
        <f t="shared" si="1"/>
        <v>27942503.710000001</v>
      </c>
    </row>
    <row r="47" spans="1:8" x14ac:dyDescent="0.25">
      <c r="A47" s="13" t="s">
        <v>132</v>
      </c>
      <c r="B47" s="14">
        <v>0</v>
      </c>
      <c r="C47" s="14">
        <v>0</v>
      </c>
      <c r="D47" s="11">
        <f t="shared" si="0"/>
        <v>0</v>
      </c>
      <c r="E47" s="14">
        <v>0</v>
      </c>
      <c r="F47" s="14">
        <v>0</v>
      </c>
      <c r="G47" s="12">
        <f t="shared" si="1"/>
        <v>0</v>
      </c>
    </row>
    <row r="48" spans="1:8" x14ac:dyDescent="0.25">
      <c r="A48" s="10" t="s">
        <v>133</v>
      </c>
      <c r="B48" s="11">
        <v>145058107</v>
      </c>
      <c r="C48" s="11">
        <v>109159248.75</v>
      </c>
      <c r="D48" s="11">
        <f t="shared" si="0"/>
        <v>254217355.75</v>
      </c>
      <c r="E48" s="11">
        <v>125563112.58</v>
      </c>
      <c r="F48" s="11">
        <v>44327655.369999997</v>
      </c>
      <c r="G48" s="12">
        <f t="shared" si="1"/>
        <v>128654243.17</v>
      </c>
      <c r="H48" s="1"/>
    </row>
    <row r="49" spans="1:8" x14ac:dyDescent="0.25">
      <c r="A49" s="13" t="s">
        <v>134</v>
      </c>
      <c r="B49" s="14">
        <v>55482540</v>
      </c>
      <c r="C49" s="14">
        <v>6303510</v>
      </c>
      <c r="D49" s="11">
        <f t="shared" si="0"/>
        <v>61786050</v>
      </c>
      <c r="E49" s="14">
        <v>12462610.470000001</v>
      </c>
      <c r="F49" s="14">
        <v>6570630.46</v>
      </c>
      <c r="G49" s="12">
        <f t="shared" si="1"/>
        <v>49323439.530000001</v>
      </c>
    </row>
    <row r="50" spans="1:8" x14ac:dyDescent="0.25">
      <c r="A50" s="13" t="s">
        <v>135</v>
      </c>
      <c r="B50" s="14">
        <v>39328644</v>
      </c>
      <c r="C50" s="14">
        <v>67994217.989999995</v>
      </c>
      <c r="D50" s="11">
        <f t="shared" si="0"/>
        <v>107322861.98999999</v>
      </c>
      <c r="E50" s="14">
        <v>40589568.170000002</v>
      </c>
      <c r="F50" s="14">
        <v>9490871.4900000002</v>
      </c>
      <c r="G50" s="12">
        <f t="shared" si="1"/>
        <v>66733293.819999993</v>
      </c>
    </row>
    <row r="51" spans="1:8" x14ac:dyDescent="0.25">
      <c r="A51" s="13" t="s">
        <v>136</v>
      </c>
      <c r="B51" s="14">
        <v>0</v>
      </c>
      <c r="C51" s="14">
        <v>186043</v>
      </c>
      <c r="D51" s="11">
        <f t="shared" si="0"/>
        <v>186043</v>
      </c>
      <c r="E51" s="14">
        <v>0</v>
      </c>
      <c r="F51" s="14">
        <v>0</v>
      </c>
      <c r="G51" s="12">
        <f t="shared" si="1"/>
        <v>186043</v>
      </c>
    </row>
    <row r="52" spans="1:8" x14ac:dyDescent="0.25">
      <c r="A52" s="13" t="s">
        <v>137</v>
      </c>
      <c r="B52" s="14">
        <v>10580900</v>
      </c>
      <c r="C52" s="14">
        <v>0</v>
      </c>
      <c r="D52" s="11">
        <f t="shared" si="0"/>
        <v>10580900</v>
      </c>
      <c r="E52" s="14">
        <v>5236000</v>
      </c>
      <c r="F52" s="14">
        <v>5236000</v>
      </c>
      <c r="G52" s="12">
        <f t="shared" si="1"/>
        <v>5344900</v>
      </c>
    </row>
    <row r="53" spans="1:8" x14ac:dyDescent="0.25">
      <c r="A53" s="13" t="s">
        <v>138</v>
      </c>
      <c r="B53" s="14">
        <v>0</v>
      </c>
      <c r="C53" s="14">
        <v>1364729</v>
      </c>
      <c r="D53" s="11">
        <f t="shared" si="0"/>
        <v>1364729</v>
      </c>
      <c r="E53" s="14">
        <v>1364728.44</v>
      </c>
      <c r="F53" s="14">
        <v>0</v>
      </c>
      <c r="G53" s="12">
        <f t="shared" si="1"/>
        <v>0.56000000005587935</v>
      </c>
    </row>
    <row r="54" spans="1:8" x14ac:dyDescent="0.25">
      <c r="A54" s="13" t="s">
        <v>139</v>
      </c>
      <c r="B54" s="14">
        <v>45000</v>
      </c>
      <c r="C54" s="14">
        <v>3716381.76</v>
      </c>
      <c r="D54" s="11">
        <f t="shared" si="0"/>
        <v>3761381.76</v>
      </c>
      <c r="E54" s="14">
        <v>1638022.78</v>
      </c>
      <c r="F54" s="14">
        <v>624873.42000000004</v>
      </c>
      <c r="G54" s="12">
        <f t="shared" si="1"/>
        <v>2123358.9799999995</v>
      </c>
    </row>
    <row r="55" spans="1:8" x14ac:dyDescent="0.25">
      <c r="A55" s="13" t="s">
        <v>140</v>
      </c>
      <c r="B55" s="14">
        <v>0</v>
      </c>
      <c r="C55" s="14">
        <v>591600</v>
      </c>
      <c r="D55" s="11">
        <f t="shared" si="0"/>
        <v>591600</v>
      </c>
      <c r="E55" s="14">
        <v>591600</v>
      </c>
      <c r="F55" s="14">
        <v>591600</v>
      </c>
      <c r="G55" s="12">
        <f t="shared" si="1"/>
        <v>0</v>
      </c>
    </row>
    <row r="56" spans="1:8" x14ac:dyDescent="0.25">
      <c r="A56" s="13" t="s">
        <v>141</v>
      </c>
      <c r="B56" s="14">
        <v>36000000</v>
      </c>
      <c r="C56" s="14">
        <v>3700000</v>
      </c>
      <c r="D56" s="11">
        <f t="shared" si="0"/>
        <v>39700000</v>
      </c>
      <c r="E56" s="14">
        <v>39700000</v>
      </c>
      <c r="F56" s="14">
        <v>21700000</v>
      </c>
      <c r="G56" s="12">
        <f t="shared" si="1"/>
        <v>0</v>
      </c>
    </row>
    <row r="57" spans="1:8" x14ac:dyDescent="0.25">
      <c r="A57" s="13" t="s">
        <v>142</v>
      </c>
      <c r="B57" s="14">
        <v>3621023</v>
      </c>
      <c r="C57" s="14">
        <v>25302767</v>
      </c>
      <c r="D57" s="11">
        <f t="shared" si="0"/>
        <v>28923790</v>
      </c>
      <c r="E57" s="14">
        <v>23980582.719999999</v>
      </c>
      <c r="F57" s="14">
        <v>113680</v>
      </c>
      <c r="G57" s="12">
        <f t="shared" si="1"/>
        <v>4943207.2800000012</v>
      </c>
    </row>
    <row r="58" spans="1:8" x14ac:dyDescent="0.25">
      <c r="A58" s="10" t="s">
        <v>143</v>
      </c>
      <c r="B58" s="11">
        <v>1725276737</v>
      </c>
      <c r="C58" s="11">
        <v>-907156742.03999996</v>
      </c>
      <c r="D58" s="11">
        <f t="shared" si="0"/>
        <v>818119994.96000004</v>
      </c>
      <c r="E58" s="11">
        <v>7296341.7199999997</v>
      </c>
      <c r="F58" s="11">
        <v>7096169.4800000004</v>
      </c>
      <c r="G58" s="12">
        <f t="shared" si="1"/>
        <v>810823653.24000001</v>
      </c>
      <c r="H58" s="1"/>
    </row>
    <row r="59" spans="1:8" x14ac:dyDescent="0.25">
      <c r="A59" s="13" t="s">
        <v>144</v>
      </c>
      <c r="B59" s="14">
        <v>1168000000</v>
      </c>
      <c r="C59" s="14">
        <v>-783597600.27999997</v>
      </c>
      <c r="D59" s="11">
        <f t="shared" si="0"/>
        <v>384402399.72000003</v>
      </c>
      <c r="E59" s="14">
        <v>2298884.0299999998</v>
      </c>
      <c r="F59" s="14">
        <v>2298884.0299999998</v>
      </c>
      <c r="G59" s="12">
        <f t="shared" si="1"/>
        <v>382103515.69000006</v>
      </c>
    </row>
    <row r="60" spans="1:8" x14ac:dyDescent="0.25">
      <c r="A60" s="13" t="s">
        <v>145</v>
      </c>
      <c r="B60" s="14">
        <v>557276737</v>
      </c>
      <c r="C60" s="14">
        <v>-123559141.76000001</v>
      </c>
      <c r="D60" s="11">
        <f t="shared" si="0"/>
        <v>433717595.24000001</v>
      </c>
      <c r="E60" s="14">
        <v>4997457.6900000004</v>
      </c>
      <c r="F60" s="14">
        <v>4797285.45</v>
      </c>
      <c r="G60" s="12">
        <f t="shared" si="1"/>
        <v>428720137.55000001</v>
      </c>
    </row>
    <row r="61" spans="1:8" x14ac:dyDescent="0.25">
      <c r="A61" s="13" t="s">
        <v>146</v>
      </c>
      <c r="B61" s="14">
        <v>0</v>
      </c>
      <c r="C61" s="14">
        <v>0</v>
      </c>
      <c r="D61" s="11">
        <f t="shared" si="0"/>
        <v>0</v>
      </c>
      <c r="E61" s="14">
        <v>0</v>
      </c>
      <c r="F61" s="14">
        <v>0</v>
      </c>
      <c r="G61" s="12">
        <f t="shared" si="1"/>
        <v>0</v>
      </c>
    </row>
    <row r="62" spans="1:8" x14ac:dyDescent="0.25">
      <c r="A62" s="10" t="s">
        <v>147</v>
      </c>
      <c r="B62" s="11">
        <v>37485792</v>
      </c>
      <c r="C62" s="11">
        <v>234552381.90000001</v>
      </c>
      <c r="D62" s="11">
        <f t="shared" si="0"/>
        <v>272038173.89999998</v>
      </c>
      <c r="E62" s="11">
        <v>23997733</v>
      </c>
      <c r="F62" s="11">
        <v>3256510</v>
      </c>
      <c r="G62" s="12">
        <f t="shared" si="1"/>
        <v>248040440.89999998</v>
      </c>
      <c r="H62" s="1"/>
    </row>
    <row r="63" spans="1:8" x14ac:dyDescent="0.25">
      <c r="A63" s="13" t="s">
        <v>148</v>
      </c>
      <c r="B63" s="14">
        <v>10950000</v>
      </c>
      <c r="C63" s="14">
        <v>0</v>
      </c>
      <c r="D63" s="11">
        <f t="shared" si="0"/>
        <v>10950000</v>
      </c>
      <c r="E63" s="14">
        <v>6206510</v>
      </c>
      <c r="F63" s="14">
        <v>3256510</v>
      </c>
      <c r="G63" s="12">
        <f t="shared" si="1"/>
        <v>4743490</v>
      </c>
    </row>
    <row r="64" spans="1:8" x14ac:dyDescent="0.25">
      <c r="A64" s="13" t="s">
        <v>149</v>
      </c>
      <c r="B64" s="14">
        <v>0</v>
      </c>
      <c r="C64" s="14">
        <v>0</v>
      </c>
      <c r="D64" s="11">
        <f t="shared" si="0"/>
        <v>0</v>
      </c>
      <c r="E64" s="14">
        <v>0</v>
      </c>
      <c r="F64" s="14">
        <v>0</v>
      </c>
      <c r="G64" s="12">
        <f t="shared" si="1"/>
        <v>0</v>
      </c>
    </row>
    <row r="65" spans="1:8" x14ac:dyDescent="0.25">
      <c r="A65" s="13" t="s">
        <v>150</v>
      </c>
      <c r="B65" s="14">
        <v>0</v>
      </c>
      <c r="C65" s="14">
        <v>0</v>
      </c>
      <c r="D65" s="11">
        <f t="shared" si="0"/>
        <v>0</v>
      </c>
      <c r="E65" s="14">
        <v>0</v>
      </c>
      <c r="F65" s="14">
        <v>0</v>
      </c>
      <c r="G65" s="12">
        <f t="shared" si="1"/>
        <v>0</v>
      </c>
    </row>
    <row r="66" spans="1:8" x14ac:dyDescent="0.25">
      <c r="A66" s="13" t="s">
        <v>151</v>
      </c>
      <c r="B66" s="14">
        <v>0</v>
      </c>
      <c r="C66" s="14">
        <v>0</v>
      </c>
      <c r="D66" s="11">
        <f t="shared" si="0"/>
        <v>0</v>
      </c>
      <c r="E66" s="14">
        <v>0</v>
      </c>
      <c r="F66" s="14">
        <v>0</v>
      </c>
      <c r="G66" s="12">
        <f t="shared" si="1"/>
        <v>0</v>
      </c>
    </row>
    <row r="67" spans="1:8" x14ac:dyDescent="0.25">
      <c r="A67" s="13" t="s">
        <v>152</v>
      </c>
      <c r="B67" s="14">
        <v>0</v>
      </c>
      <c r="C67" s="14">
        <v>0</v>
      </c>
      <c r="D67" s="11">
        <f t="shared" si="0"/>
        <v>0</v>
      </c>
      <c r="E67" s="14">
        <v>0</v>
      </c>
      <c r="F67" s="14">
        <v>0</v>
      </c>
      <c r="G67" s="12">
        <f t="shared" si="1"/>
        <v>0</v>
      </c>
    </row>
    <row r="68" spans="1:8" x14ac:dyDescent="0.25">
      <c r="A68" s="13" t="s">
        <v>153</v>
      </c>
      <c r="B68" s="14">
        <v>0</v>
      </c>
      <c r="C68" s="14">
        <v>0</v>
      </c>
      <c r="D68" s="11">
        <f t="shared" si="0"/>
        <v>0</v>
      </c>
      <c r="E68" s="14">
        <v>0</v>
      </c>
      <c r="F68" s="14">
        <v>0</v>
      </c>
      <c r="G68" s="12">
        <f t="shared" si="1"/>
        <v>0</v>
      </c>
    </row>
    <row r="69" spans="1:8" x14ac:dyDescent="0.25">
      <c r="A69" s="13" t="s">
        <v>154</v>
      </c>
      <c r="B69" s="14">
        <v>26535792</v>
      </c>
      <c r="C69" s="14">
        <v>234552381.90000001</v>
      </c>
      <c r="D69" s="11">
        <f t="shared" si="0"/>
        <v>261088173.90000001</v>
      </c>
      <c r="E69" s="14">
        <v>17791223</v>
      </c>
      <c r="F69" s="14">
        <v>0</v>
      </c>
      <c r="G69" s="12">
        <f t="shared" si="1"/>
        <v>243296950.90000001</v>
      </c>
    </row>
    <row r="70" spans="1:8" x14ac:dyDescent="0.25">
      <c r="A70" s="10" t="s">
        <v>155</v>
      </c>
      <c r="B70" s="11">
        <v>5413278450</v>
      </c>
      <c r="C70" s="11">
        <v>209957934.24000001</v>
      </c>
      <c r="D70" s="11">
        <f t="shared" si="0"/>
        <v>5623236384.2399998</v>
      </c>
      <c r="E70" s="11">
        <v>3100094533.0799999</v>
      </c>
      <c r="F70" s="11">
        <v>3100094533.0799999</v>
      </c>
      <c r="G70" s="12">
        <f t="shared" si="1"/>
        <v>2523141851.1599998</v>
      </c>
      <c r="H70" s="1"/>
    </row>
    <row r="71" spans="1:8" x14ac:dyDescent="0.25">
      <c r="A71" s="13" t="s">
        <v>156</v>
      </c>
      <c r="B71" s="14">
        <v>2687620624</v>
      </c>
      <c r="C71" s="14">
        <v>194683434.24000001</v>
      </c>
      <c r="D71" s="11">
        <f t="shared" si="0"/>
        <v>2882304058.2399998</v>
      </c>
      <c r="E71" s="14">
        <v>1587189693.0799999</v>
      </c>
      <c r="F71" s="14">
        <v>1587189693.0799999</v>
      </c>
      <c r="G71" s="12">
        <f t="shared" si="1"/>
        <v>1295114365.1599998</v>
      </c>
    </row>
    <row r="72" spans="1:8" x14ac:dyDescent="0.25">
      <c r="A72" s="13" t="s">
        <v>157</v>
      </c>
      <c r="B72" s="14">
        <v>2540437826</v>
      </c>
      <c r="C72" s="14">
        <v>13144427.199999999</v>
      </c>
      <c r="D72" s="11">
        <f t="shared" si="0"/>
        <v>2553582253.1999998</v>
      </c>
      <c r="E72" s="14">
        <v>1414062615.2</v>
      </c>
      <c r="F72" s="14">
        <v>1414062615.2</v>
      </c>
      <c r="G72" s="12">
        <f t="shared" si="1"/>
        <v>1139519637.9999998</v>
      </c>
    </row>
    <row r="73" spans="1:8" x14ac:dyDescent="0.25">
      <c r="A73" s="13" t="s">
        <v>158</v>
      </c>
      <c r="B73" s="14">
        <v>185220000</v>
      </c>
      <c r="C73" s="14">
        <v>2130072.7999999998</v>
      </c>
      <c r="D73" s="11">
        <f t="shared" si="0"/>
        <v>187350072.80000001</v>
      </c>
      <c r="E73" s="14">
        <v>98842224.799999997</v>
      </c>
      <c r="F73" s="14">
        <v>98842224.799999997</v>
      </c>
      <c r="G73" s="12">
        <f t="shared" si="1"/>
        <v>88507848.000000015</v>
      </c>
    </row>
    <row r="74" spans="1:8" x14ac:dyDescent="0.25">
      <c r="A74" s="10" t="s">
        <v>159</v>
      </c>
      <c r="B74" s="11">
        <v>353149459</v>
      </c>
      <c r="C74" s="11">
        <v>136002148.66999999</v>
      </c>
      <c r="D74" s="11">
        <f t="shared" si="0"/>
        <v>489151607.66999996</v>
      </c>
      <c r="E74" s="11">
        <v>283370232.17000002</v>
      </c>
      <c r="F74" s="11">
        <v>283370232.17000002</v>
      </c>
      <c r="G74" s="12">
        <f t="shared" si="1"/>
        <v>205781375.49999994</v>
      </c>
      <c r="H74" s="1"/>
    </row>
    <row r="75" spans="1:8" x14ac:dyDescent="0.25">
      <c r="A75" s="13" t="s">
        <v>160</v>
      </c>
      <c r="B75" s="14">
        <v>75804534</v>
      </c>
      <c r="C75" s="14">
        <v>127042640</v>
      </c>
      <c r="D75" s="11">
        <f t="shared" ref="D75:D82" si="2">+B75+C75</f>
        <v>202847174</v>
      </c>
      <c r="E75" s="14">
        <v>157113724.13</v>
      </c>
      <c r="F75" s="14">
        <v>157113724.13</v>
      </c>
      <c r="G75" s="12">
        <f t="shared" ref="G75:G82" si="3">+D75-E75</f>
        <v>45733449.870000005</v>
      </c>
    </row>
    <row r="76" spans="1:8" x14ac:dyDescent="0.25">
      <c r="A76" s="13" t="s">
        <v>161</v>
      </c>
      <c r="B76" s="14">
        <v>265164556</v>
      </c>
      <c r="C76" s="14">
        <v>7761561.6699999999</v>
      </c>
      <c r="D76" s="11">
        <f t="shared" si="2"/>
        <v>272926117.67000002</v>
      </c>
      <c r="E76" s="14">
        <v>120554700.76000001</v>
      </c>
      <c r="F76" s="14">
        <v>120554700.76000001</v>
      </c>
      <c r="G76" s="12">
        <f t="shared" si="3"/>
        <v>152371416.91000003</v>
      </c>
    </row>
    <row r="77" spans="1:8" x14ac:dyDescent="0.25">
      <c r="A77" s="13" t="s">
        <v>162</v>
      </c>
      <c r="B77" s="14">
        <v>0</v>
      </c>
      <c r="C77" s="14">
        <v>0</v>
      </c>
      <c r="D77" s="11">
        <f t="shared" si="2"/>
        <v>0</v>
      </c>
      <c r="E77" s="14">
        <v>0</v>
      </c>
      <c r="F77" s="14">
        <v>0</v>
      </c>
      <c r="G77" s="12">
        <f t="shared" si="3"/>
        <v>0</v>
      </c>
    </row>
    <row r="78" spans="1:8" x14ac:dyDescent="0.25">
      <c r="A78" s="13" t="s">
        <v>163</v>
      </c>
      <c r="B78" s="14">
        <v>0</v>
      </c>
      <c r="C78" s="14">
        <v>0</v>
      </c>
      <c r="D78" s="11">
        <f t="shared" si="2"/>
        <v>0</v>
      </c>
      <c r="E78" s="14">
        <v>0</v>
      </c>
      <c r="F78" s="14">
        <v>0</v>
      </c>
      <c r="G78" s="12">
        <f t="shared" si="3"/>
        <v>0</v>
      </c>
    </row>
    <row r="79" spans="1:8" x14ac:dyDescent="0.25">
      <c r="A79" s="13" t="s">
        <v>164</v>
      </c>
      <c r="B79" s="14">
        <v>12180369</v>
      </c>
      <c r="C79" s="14">
        <v>1197947</v>
      </c>
      <c r="D79" s="11">
        <f t="shared" si="2"/>
        <v>13378316</v>
      </c>
      <c r="E79" s="14">
        <v>5701807.2800000003</v>
      </c>
      <c r="F79" s="14">
        <v>5701807.2800000003</v>
      </c>
      <c r="G79" s="12">
        <f t="shared" si="3"/>
        <v>7676508.7199999997</v>
      </c>
    </row>
    <row r="80" spans="1:8" x14ac:dyDescent="0.25">
      <c r="A80" s="13" t="s">
        <v>165</v>
      </c>
      <c r="B80" s="14">
        <v>0</v>
      </c>
      <c r="C80" s="14">
        <v>0</v>
      </c>
      <c r="D80" s="11">
        <f t="shared" si="2"/>
        <v>0</v>
      </c>
      <c r="E80" s="14">
        <v>0</v>
      </c>
      <c r="F80" s="14">
        <v>0</v>
      </c>
      <c r="G80" s="12">
        <f t="shared" si="3"/>
        <v>0</v>
      </c>
    </row>
    <row r="81" spans="1:8" x14ac:dyDescent="0.25">
      <c r="A81" s="13" t="s">
        <v>166</v>
      </c>
      <c r="B81" s="14">
        <v>0</v>
      </c>
      <c r="C81" s="14">
        <v>0</v>
      </c>
      <c r="D81" s="11">
        <f t="shared" si="2"/>
        <v>0</v>
      </c>
      <c r="E81" s="14">
        <v>0</v>
      </c>
      <c r="F81" s="14">
        <v>0</v>
      </c>
      <c r="G81" s="12">
        <f t="shared" si="3"/>
        <v>0</v>
      </c>
    </row>
    <row r="82" spans="1:8" x14ac:dyDescent="0.25">
      <c r="A82" s="10" t="s">
        <v>63</v>
      </c>
      <c r="B82" s="11">
        <v>39922727687</v>
      </c>
      <c r="C82" s="11">
        <v>5533860394.9499998</v>
      </c>
      <c r="D82" s="11">
        <f t="shared" si="2"/>
        <v>45456588081.949997</v>
      </c>
      <c r="E82" s="11">
        <v>18027226305.650002</v>
      </c>
      <c r="F82" s="11">
        <v>16674943405.16</v>
      </c>
      <c r="G82" s="12">
        <f t="shared" si="3"/>
        <v>27429361776.299995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25</v>
      </c>
    </row>
    <row r="87" spans="1:8" x14ac:dyDescent="0.25">
      <c r="B87" s="23">
        <f>+B82-B75-B76</f>
        <v>39581758597</v>
      </c>
      <c r="E87" s="23">
        <f>+E82-E75-E76</f>
        <v>17749557880.760002</v>
      </c>
      <c r="F87" s="23">
        <f>+F82-F75-F76</f>
        <v>16397274980.27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1811023622047245" bottom="1.1811023622047245" header="0.39370078740157483" footer="0.3937007874015748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D13" sqref="D13"/>
    </sheetView>
  </sheetViews>
  <sheetFormatPr baseColWidth="10" defaultRowHeight="15" x14ac:dyDescent="0.25"/>
  <cols>
    <col min="1" max="1" width="64.7109375" customWidth="1"/>
    <col min="2" max="2" width="17.42578125" customWidth="1"/>
    <col min="3" max="3" width="15.7109375" customWidth="1"/>
    <col min="4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64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65</v>
      </c>
      <c r="B10" s="11">
        <v>6296928548</v>
      </c>
      <c r="C10" s="11">
        <v>422791517.61000001</v>
      </c>
      <c r="D10" s="11">
        <f>+B10+C10</f>
        <v>6719720065.6099997</v>
      </c>
      <c r="E10" s="11">
        <v>3647038870.1999998</v>
      </c>
      <c r="F10" s="11">
        <v>3191480913.6199999</v>
      </c>
      <c r="G10" s="12">
        <f>+D10-E10</f>
        <v>3072681195.4099998</v>
      </c>
      <c r="H10" s="1"/>
    </row>
    <row r="11" spans="1:8" x14ac:dyDescent="0.25">
      <c r="A11" s="13" t="s">
        <v>66</v>
      </c>
      <c r="B11" s="14">
        <v>171046891</v>
      </c>
      <c r="C11" s="14">
        <v>0</v>
      </c>
      <c r="D11" s="11">
        <f t="shared" ref="D11:D42" si="0">+B11+C11</f>
        <v>171046891</v>
      </c>
      <c r="E11" s="14">
        <v>83576846</v>
      </c>
      <c r="F11" s="14">
        <v>83576846</v>
      </c>
      <c r="G11" s="12">
        <f t="shared" ref="G11:G42" si="1">+D11-E11</f>
        <v>87470045</v>
      </c>
    </row>
    <row r="12" spans="1:8" x14ac:dyDescent="0.25">
      <c r="A12" s="13" t="s">
        <v>67</v>
      </c>
      <c r="B12" s="14">
        <v>1252979817</v>
      </c>
      <c r="C12" s="14">
        <v>16782200</v>
      </c>
      <c r="D12" s="11">
        <f t="shared" si="0"/>
        <v>1269762017</v>
      </c>
      <c r="E12" s="14">
        <v>604377275.02999997</v>
      </c>
      <c r="F12" s="14">
        <v>554014892.70000005</v>
      </c>
      <c r="G12" s="12">
        <f t="shared" si="1"/>
        <v>665384741.97000003</v>
      </c>
    </row>
    <row r="13" spans="1:8" x14ac:dyDescent="0.25">
      <c r="A13" s="13" t="s">
        <v>68</v>
      </c>
      <c r="B13" s="14">
        <v>700999484</v>
      </c>
      <c r="C13" s="14">
        <v>48812048.009999998</v>
      </c>
      <c r="D13" s="11">
        <f t="shared" si="0"/>
        <v>749811532.00999999</v>
      </c>
      <c r="E13" s="14">
        <v>329826524.11000001</v>
      </c>
      <c r="F13" s="14">
        <v>291891088.51999998</v>
      </c>
      <c r="G13" s="12">
        <f t="shared" si="1"/>
        <v>419985007.89999998</v>
      </c>
    </row>
    <row r="14" spans="1:8" x14ac:dyDescent="0.25">
      <c r="A14" s="13" t="s">
        <v>69</v>
      </c>
      <c r="B14" s="14">
        <v>0</v>
      </c>
      <c r="C14" s="14">
        <v>0</v>
      </c>
      <c r="D14" s="11">
        <f t="shared" si="0"/>
        <v>0</v>
      </c>
      <c r="E14" s="14">
        <v>0</v>
      </c>
      <c r="F14" s="14">
        <v>0</v>
      </c>
      <c r="G14" s="12">
        <f t="shared" si="1"/>
        <v>0</v>
      </c>
    </row>
    <row r="15" spans="1:8" x14ac:dyDescent="0.25">
      <c r="A15" s="13" t="s">
        <v>70</v>
      </c>
      <c r="B15" s="14">
        <v>903034886</v>
      </c>
      <c r="C15" s="14">
        <v>152898504.27000001</v>
      </c>
      <c r="D15" s="11">
        <f t="shared" si="0"/>
        <v>1055933390.27</v>
      </c>
      <c r="E15" s="14">
        <v>598613029.38999999</v>
      </c>
      <c r="F15" s="14">
        <v>445811429.76999998</v>
      </c>
      <c r="G15" s="12">
        <f t="shared" si="1"/>
        <v>457320360.88</v>
      </c>
    </row>
    <row r="16" spans="1:8" x14ac:dyDescent="0.25">
      <c r="A16" s="13" t="s">
        <v>71</v>
      </c>
      <c r="B16" s="14">
        <v>0</v>
      </c>
      <c r="C16" s="14">
        <v>0</v>
      </c>
      <c r="D16" s="11">
        <f t="shared" si="0"/>
        <v>0</v>
      </c>
      <c r="E16" s="14">
        <v>0</v>
      </c>
      <c r="F16" s="14">
        <v>0</v>
      </c>
      <c r="G16" s="12">
        <f t="shared" si="1"/>
        <v>0</v>
      </c>
    </row>
    <row r="17" spans="1:8" x14ac:dyDescent="0.25">
      <c r="A17" s="13" t="s">
        <v>72</v>
      </c>
      <c r="B17" s="14">
        <v>2852348169</v>
      </c>
      <c r="C17" s="14">
        <v>214586869.25999999</v>
      </c>
      <c r="D17" s="11">
        <f t="shared" si="0"/>
        <v>3066935038.2600002</v>
      </c>
      <c r="E17" s="14">
        <v>1870918462.73</v>
      </c>
      <c r="F17" s="14">
        <v>1680792104.1099999</v>
      </c>
      <c r="G17" s="12">
        <f t="shared" si="1"/>
        <v>1196016575.5300002</v>
      </c>
    </row>
    <row r="18" spans="1:8" x14ac:dyDescent="0.25">
      <c r="A18" s="13" t="s">
        <v>73</v>
      </c>
      <c r="B18" s="14">
        <v>416519301</v>
      </c>
      <c r="C18" s="14">
        <v>-10288103.93</v>
      </c>
      <c r="D18" s="11">
        <f t="shared" si="0"/>
        <v>406231197.06999999</v>
      </c>
      <c r="E18" s="14">
        <v>159726732.94</v>
      </c>
      <c r="F18" s="14">
        <v>135394552.52000001</v>
      </c>
      <c r="G18" s="12">
        <f t="shared" si="1"/>
        <v>246504464.13</v>
      </c>
    </row>
    <row r="19" spans="1:8" x14ac:dyDescent="0.25">
      <c r="A19" s="10" t="s">
        <v>74</v>
      </c>
      <c r="B19" s="11">
        <v>24839022883</v>
      </c>
      <c r="C19" s="11">
        <v>3993767041.7399998</v>
      </c>
      <c r="D19" s="11">
        <f t="shared" si="0"/>
        <v>28832789924.739998</v>
      </c>
      <c r="E19" s="11">
        <v>9736189238.4400005</v>
      </c>
      <c r="F19" s="11">
        <v>9292811758.6499996</v>
      </c>
      <c r="G19" s="12">
        <f t="shared" si="1"/>
        <v>19096600686.299995</v>
      </c>
      <c r="H19" s="1"/>
    </row>
    <row r="20" spans="1:8" x14ac:dyDescent="0.25">
      <c r="A20" s="13" t="s">
        <v>75</v>
      </c>
      <c r="B20" s="14">
        <v>433606209</v>
      </c>
      <c r="C20" s="14">
        <v>10246114.779999999</v>
      </c>
      <c r="D20" s="11">
        <f t="shared" si="0"/>
        <v>443852323.77999997</v>
      </c>
      <c r="E20" s="14">
        <v>25770649.219999999</v>
      </c>
      <c r="F20" s="14">
        <v>18593984.02</v>
      </c>
      <c r="G20" s="12">
        <f t="shared" si="1"/>
        <v>418081674.55999994</v>
      </c>
    </row>
    <row r="21" spans="1:8" x14ac:dyDescent="0.25">
      <c r="A21" s="13" t="s">
        <v>76</v>
      </c>
      <c r="B21" s="14">
        <v>1504399695</v>
      </c>
      <c r="C21" s="14">
        <v>362125310.82999998</v>
      </c>
      <c r="D21" s="11">
        <f t="shared" si="0"/>
        <v>1866525005.8299999</v>
      </c>
      <c r="E21" s="14">
        <v>289953621.12</v>
      </c>
      <c r="F21" s="14">
        <v>267065129.81999999</v>
      </c>
      <c r="G21" s="12">
        <f t="shared" si="1"/>
        <v>1576571384.71</v>
      </c>
    </row>
    <row r="22" spans="1:8" x14ac:dyDescent="0.25">
      <c r="A22" s="13" t="s">
        <v>77</v>
      </c>
      <c r="B22" s="14">
        <v>4891150485</v>
      </c>
      <c r="C22" s="14">
        <v>2260007220.9000001</v>
      </c>
      <c r="D22" s="11">
        <f t="shared" si="0"/>
        <v>7151157705.8999996</v>
      </c>
      <c r="E22" s="14">
        <v>2320137505.1500001</v>
      </c>
      <c r="F22" s="14">
        <v>2310459497.1999998</v>
      </c>
      <c r="G22" s="12">
        <f t="shared" si="1"/>
        <v>4831020200.75</v>
      </c>
    </row>
    <row r="23" spans="1:8" x14ac:dyDescent="0.25">
      <c r="A23" s="13" t="s">
        <v>78</v>
      </c>
      <c r="B23" s="14">
        <v>947425381</v>
      </c>
      <c r="C23" s="14">
        <v>80249978.840000004</v>
      </c>
      <c r="D23" s="11">
        <f t="shared" si="0"/>
        <v>1027675359.84</v>
      </c>
      <c r="E23" s="14">
        <v>450632546.67000002</v>
      </c>
      <c r="F23" s="14">
        <v>393695084.44</v>
      </c>
      <c r="G23" s="12">
        <f t="shared" si="1"/>
        <v>577042813.17000008</v>
      </c>
    </row>
    <row r="24" spans="1:8" x14ac:dyDescent="0.25">
      <c r="A24" s="13" t="s">
        <v>79</v>
      </c>
      <c r="B24" s="14">
        <v>13646359302</v>
      </c>
      <c r="C24" s="14">
        <v>1217462147.04</v>
      </c>
      <c r="D24" s="11">
        <f t="shared" si="0"/>
        <v>14863821449.040001</v>
      </c>
      <c r="E24" s="14">
        <v>5776020306.6800003</v>
      </c>
      <c r="F24" s="14">
        <v>5578672739.5299997</v>
      </c>
      <c r="G24" s="12">
        <f t="shared" si="1"/>
        <v>9087801142.3600006</v>
      </c>
    </row>
    <row r="25" spans="1:8" x14ac:dyDescent="0.25">
      <c r="A25" s="13" t="s">
        <v>80</v>
      </c>
      <c r="B25" s="14">
        <v>3382885322</v>
      </c>
      <c r="C25" s="14">
        <v>63288863.350000001</v>
      </c>
      <c r="D25" s="11">
        <f t="shared" si="0"/>
        <v>3446174185.3499999</v>
      </c>
      <c r="E25" s="14">
        <v>861510493.60000002</v>
      </c>
      <c r="F25" s="14">
        <v>712291823.63999999</v>
      </c>
      <c r="G25" s="12">
        <f t="shared" si="1"/>
        <v>2584663691.75</v>
      </c>
    </row>
    <row r="26" spans="1:8" x14ac:dyDescent="0.25">
      <c r="A26" s="13" t="s">
        <v>81</v>
      </c>
      <c r="B26" s="14">
        <v>33196489</v>
      </c>
      <c r="C26" s="14">
        <v>387406</v>
      </c>
      <c r="D26" s="11">
        <f t="shared" si="0"/>
        <v>33583895</v>
      </c>
      <c r="E26" s="14">
        <v>12164116</v>
      </c>
      <c r="F26" s="14">
        <v>12033500</v>
      </c>
      <c r="G26" s="12">
        <f t="shared" si="1"/>
        <v>21419779</v>
      </c>
    </row>
    <row r="27" spans="1:8" x14ac:dyDescent="0.25">
      <c r="A27" s="10" t="s">
        <v>82</v>
      </c>
      <c r="B27" s="11">
        <v>2858548347</v>
      </c>
      <c r="C27" s="11">
        <v>472392254.26999998</v>
      </c>
      <c r="D27" s="11">
        <f t="shared" si="0"/>
        <v>3330940601.27</v>
      </c>
      <c r="E27" s="11">
        <v>1126754670.74</v>
      </c>
      <c r="F27" s="11">
        <v>699203702.85000002</v>
      </c>
      <c r="G27" s="12">
        <f t="shared" si="1"/>
        <v>2204185930.5299997</v>
      </c>
      <c r="H27" s="1"/>
    </row>
    <row r="28" spans="1:8" x14ac:dyDescent="0.25">
      <c r="A28" s="13" t="s">
        <v>83</v>
      </c>
      <c r="B28" s="14">
        <v>609040481</v>
      </c>
      <c r="C28" s="14">
        <v>53686084.189999998</v>
      </c>
      <c r="D28" s="11">
        <f t="shared" si="0"/>
        <v>662726565.19000006</v>
      </c>
      <c r="E28" s="14">
        <v>425388653.98000002</v>
      </c>
      <c r="F28" s="14">
        <v>182844544.11000001</v>
      </c>
      <c r="G28" s="12">
        <f t="shared" si="1"/>
        <v>237337911.21000004</v>
      </c>
    </row>
    <row r="29" spans="1:8" x14ac:dyDescent="0.25">
      <c r="A29" s="13" t="s">
        <v>84</v>
      </c>
      <c r="B29" s="14">
        <v>631748354</v>
      </c>
      <c r="C29" s="14">
        <v>55440153.060000002</v>
      </c>
      <c r="D29" s="11">
        <f t="shared" si="0"/>
        <v>687188507.05999994</v>
      </c>
      <c r="E29" s="14">
        <v>216217737.37</v>
      </c>
      <c r="F29" s="14">
        <v>160811694.78</v>
      </c>
      <c r="G29" s="12">
        <f t="shared" si="1"/>
        <v>470970769.68999994</v>
      </c>
    </row>
    <row r="30" spans="1:8" x14ac:dyDescent="0.25">
      <c r="A30" s="13" t="s">
        <v>85</v>
      </c>
      <c r="B30" s="14">
        <v>0</v>
      </c>
      <c r="C30" s="14">
        <v>0</v>
      </c>
      <c r="D30" s="11">
        <f t="shared" si="0"/>
        <v>0</v>
      </c>
      <c r="E30" s="14">
        <v>0</v>
      </c>
      <c r="F30" s="14">
        <v>0</v>
      </c>
      <c r="G30" s="12">
        <f t="shared" si="1"/>
        <v>0</v>
      </c>
    </row>
    <row r="31" spans="1:8" x14ac:dyDescent="0.25">
      <c r="A31" s="13" t="s">
        <v>86</v>
      </c>
      <c r="B31" s="14">
        <v>0</v>
      </c>
      <c r="C31" s="14">
        <v>0</v>
      </c>
      <c r="D31" s="11">
        <f t="shared" si="0"/>
        <v>0</v>
      </c>
      <c r="E31" s="14">
        <v>0</v>
      </c>
      <c r="F31" s="14">
        <v>0</v>
      </c>
      <c r="G31" s="12">
        <f t="shared" si="1"/>
        <v>0</v>
      </c>
    </row>
    <row r="32" spans="1:8" x14ac:dyDescent="0.25">
      <c r="A32" s="13" t="s">
        <v>87</v>
      </c>
      <c r="B32" s="14">
        <v>1017185852</v>
      </c>
      <c r="C32" s="14">
        <v>235896602.25999999</v>
      </c>
      <c r="D32" s="11">
        <f t="shared" si="0"/>
        <v>1253082454.26</v>
      </c>
      <c r="E32" s="14">
        <v>240657020.06999999</v>
      </c>
      <c r="F32" s="14">
        <v>156229755.83000001</v>
      </c>
      <c r="G32" s="12">
        <f t="shared" si="1"/>
        <v>1012425434.1900001</v>
      </c>
    </row>
    <row r="33" spans="1:8" x14ac:dyDescent="0.25">
      <c r="A33" s="13" t="s">
        <v>88</v>
      </c>
      <c r="B33" s="14">
        <v>0</v>
      </c>
      <c r="C33" s="14">
        <v>0</v>
      </c>
      <c r="D33" s="11">
        <f t="shared" si="0"/>
        <v>0</v>
      </c>
      <c r="E33" s="14">
        <v>0</v>
      </c>
      <c r="F33" s="14">
        <v>0</v>
      </c>
      <c r="G33" s="12">
        <f t="shared" si="1"/>
        <v>0</v>
      </c>
    </row>
    <row r="34" spans="1:8" x14ac:dyDescent="0.25">
      <c r="A34" s="13" t="s">
        <v>89</v>
      </c>
      <c r="B34" s="14">
        <v>459755054</v>
      </c>
      <c r="C34" s="14">
        <v>102495114.09999999</v>
      </c>
      <c r="D34" s="11">
        <f t="shared" si="0"/>
        <v>562250168.10000002</v>
      </c>
      <c r="E34" s="14">
        <v>195911445.97</v>
      </c>
      <c r="F34" s="14">
        <v>178631061.53</v>
      </c>
      <c r="G34" s="12">
        <f t="shared" si="1"/>
        <v>366338722.13</v>
      </c>
    </row>
    <row r="35" spans="1:8" x14ac:dyDescent="0.25">
      <c r="A35" s="13" t="s">
        <v>90</v>
      </c>
      <c r="B35" s="14">
        <v>140818606</v>
      </c>
      <c r="C35" s="14">
        <v>24874300.66</v>
      </c>
      <c r="D35" s="11">
        <f t="shared" si="0"/>
        <v>165692906.66</v>
      </c>
      <c r="E35" s="14">
        <v>48579813.350000001</v>
      </c>
      <c r="F35" s="14">
        <v>20686646.600000001</v>
      </c>
      <c r="G35" s="12">
        <f t="shared" si="1"/>
        <v>117113093.31</v>
      </c>
    </row>
    <row r="36" spans="1:8" x14ac:dyDescent="0.25">
      <c r="A36" s="13" t="s">
        <v>91</v>
      </c>
      <c r="B36" s="14">
        <v>0</v>
      </c>
      <c r="C36" s="14">
        <v>0</v>
      </c>
      <c r="D36" s="11">
        <f t="shared" si="0"/>
        <v>0</v>
      </c>
      <c r="E36" s="14">
        <v>0</v>
      </c>
      <c r="F36" s="14">
        <v>0</v>
      </c>
      <c r="G36" s="12">
        <f t="shared" si="1"/>
        <v>0</v>
      </c>
    </row>
    <row r="37" spans="1:8" x14ac:dyDescent="0.25">
      <c r="A37" s="10" t="s">
        <v>92</v>
      </c>
      <c r="B37" s="11">
        <v>5928227909</v>
      </c>
      <c r="C37" s="11">
        <v>644909581.33000004</v>
      </c>
      <c r="D37" s="11">
        <f t="shared" si="0"/>
        <v>6573137490.3299999</v>
      </c>
      <c r="E37" s="11">
        <v>3517243526.27</v>
      </c>
      <c r="F37" s="11">
        <v>3491447030.04</v>
      </c>
      <c r="G37" s="12">
        <f t="shared" si="1"/>
        <v>3055893964.0599999</v>
      </c>
      <c r="H37" s="1"/>
    </row>
    <row r="38" spans="1:8" x14ac:dyDescent="0.25">
      <c r="A38" s="13" t="s">
        <v>93</v>
      </c>
      <c r="B38" s="14">
        <v>353149459</v>
      </c>
      <c r="C38" s="14">
        <v>136002148.66999999</v>
      </c>
      <c r="D38" s="11">
        <f t="shared" si="0"/>
        <v>489151607.66999996</v>
      </c>
      <c r="E38" s="14">
        <v>283370232.17000002</v>
      </c>
      <c r="F38" s="14">
        <v>283370232.17000002</v>
      </c>
      <c r="G38" s="12">
        <f t="shared" si="1"/>
        <v>205781375.49999994</v>
      </c>
    </row>
    <row r="39" spans="1:8" ht="26.25" x14ac:dyDescent="0.25">
      <c r="A39" s="13" t="s">
        <v>94</v>
      </c>
      <c r="B39" s="14">
        <v>5575078450</v>
      </c>
      <c r="C39" s="14">
        <v>508907432.66000003</v>
      </c>
      <c r="D39" s="11">
        <f t="shared" si="0"/>
        <v>6083985882.6599998</v>
      </c>
      <c r="E39" s="14">
        <v>3233873294.0999999</v>
      </c>
      <c r="F39" s="14">
        <v>3208076797.8699999</v>
      </c>
      <c r="G39" s="12">
        <f t="shared" si="1"/>
        <v>2850112588.5599999</v>
      </c>
    </row>
    <row r="40" spans="1:8" x14ac:dyDescent="0.25">
      <c r="A40" s="13" t="s">
        <v>95</v>
      </c>
      <c r="B40" s="14">
        <v>0</v>
      </c>
      <c r="C40" s="14">
        <v>0</v>
      </c>
      <c r="D40" s="11">
        <f t="shared" si="0"/>
        <v>0</v>
      </c>
      <c r="E40" s="14">
        <v>0</v>
      </c>
      <c r="F40" s="14">
        <v>0</v>
      </c>
      <c r="G40" s="12">
        <f t="shared" si="1"/>
        <v>0</v>
      </c>
    </row>
    <row r="41" spans="1:8" x14ac:dyDescent="0.25">
      <c r="A41" s="13" t="s">
        <v>62</v>
      </c>
      <c r="B41" s="14">
        <v>0</v>
      </c>
      <c r="C41" s="14">
        <v>0</v>
      </c>
      <c r="D41" s="11">
        <f t="shared" si="0"/>
        <v>0</v>
      </c>
      <c r="E41" s="14">
        <v>0</v>
      </c>
      <c r="F41" s="14">
        <v>0</v>
      </c>
      <c r="G41" s="12">
        <f t="shared" si="1"/>
        <v>0</v>
      </c>
    </row>
    <row r="42" spans="1:8" x14ac:dyDescent="0.25">
      <c r="A42" s="10" t="s">
        <v>63</v>
      </c>
      <c r="B42" s="11">
        <v>39922727687</v>
      </c>
      <c r="C42" s="11">
        <v>5533860394.9499998</v>
      </c>
      <c r="D42" s="11">
        <f t="shared" si="0"/>
        <v>45456588081.949997</v>
      </c>
      <c r="E42" s="11">
        <v>18027226305.650002</v>
      </c>
      <c r="F42" s="11">
        <v>16674943405.16</v>
      </c>
      <c r="G42" s="12">
        <f t="shared" si="1"/>
        <v>27429361776.299995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1811023622047245" bottom="1.1811023622047245" header="0.39370078740157483" footer="0.3937007874015748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A3" sqref="A3:G3"/>
    </sheetView>
  </sheetViews>
  <sheetFormatPr baseColWidth="10" defaultRowHeight="15" x14ac:dyDescent="0.25"/>
  <cols>
    <col min="1" max="1" width="64.7109375" customWidth="1"/>
    <col min="2" max="2" width="17.85546875" customWidth="1"/>
    <col min="3" max="3" width="15.7109375" customWidth="1"/>
    <col min="4" max="7" width="16.85546875" bestFit="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207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26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27</v>
      </c>
      <c r="C8" s="3" t="s">
        <v>28</v>
      </c>
      <c r="D8" s="3" t="s">
        <v>29</v>
      </c>
      <c r="E8" s="3" t="s">
        <v>7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34</v>
      </c>
      <c r="B10" s="11">
        <v>2699775032</v>
      </c>
      <c r="C10" s="11">
        <v>953862157.63999999</v>
      </c>
      <c r="D10" s="11">
        <f>+B10+C10</f>
        <v>3653637189.6399999</v>
      </c>
      <c r="E10" s="11">
        <v>1529181310.4300001</v>
      </c>
      <c r="F10" s="11">
        <v>1117369898.01</v>
      </c>
      <c r="G10" s="12">
        <f>+D10-E10</f>
        <v>2124455879.2099998</v>
      </c>
      <c r="H10" s="1"/>
    </row>
    <row r="11" spans="1:8" x14ac:dyDescent="0.25">
      <c r="A11" s="13" t="s">
        <v>35</v>
      </c>
      <c r="B11" s="14">
        <v>2519851180</v>
      </c>
      <c r="C11" s="14">
        <v>127443537.91</v>
      </c>
      <c r="D11" s="11">
        <f t="shared" ref="D11:D39" si="0">+B11+C11</f>
        <v>2647294717.9099998</v>
      </c>
      <c r="E11" s="14">
        <v>1125055790.79</v>
      </c>
      <c r="F11" s="14">
        <v>713244378.37</v>
      </c>
      <c r="G11" s="12">
        <f t="shared" ref="G11:G39" si="1">+D11-E11</f>
        <v>1522238927.1199999</v>
      </c>
    </row>
    <row r="12" spans="1:8" x14ac:dyDescent="0.25">
      <c r="A12" s="13" t="s">
        <v>36</v>
      </c>
      <c r="B12" s="14">
        <v>179923852</v>
      </c>
      <c r="C12" s="14">
        <v>826418619.73000002</v>
      </c>
      <c r="D12" s="11">
        <f t="shared" si="0"/>
        <v>1006342471.73</v>
      </c>
      <c r="E12" s="14">
        <v>404125519.63999999</v>
      </c>
      <c r="F12" s="14">
        <v>404125519.63999999</v>
      </c>
      <c r="G12" s="12">
        <f t="shared" si="1"/>
        <v>602216952.09000003</v>
      </c>
    </row>
    <row r="13" spans="1:8" x14ac:dyDescent="0.25">
      <c r="A13" s="10" t="s">
        <v>37</v>
      </c>
      <c r="B13" s="11">
        <v>23916921179</v>
      </c>
      <c r="C13" s="11">
        <v>2745239795.3200002</v>
      </c>
      <c r="D13" s="11">
        <f t="shared" si="0"/>
        <v>26662160974.32</v>
      </c>
      <c r="E13" s="11">
        <v>9449437877.7999992</v>
      </c>
      <c r="F13" s="11">
        <v>8825990441.3799992</v>
      </c>
      <c r="G13" s="12">
        <f t="shared" si="1"/>
        <v>17212723096.52</v>
      </c>
      <c r="H13" s="1"/>
    </row>
    <row r="14" spans="1:8" x14ac:dyDescent="0.25">
      <c r="A14" s="13" t="s">
        <v>38</v>
      </c>
      <c r="B14" s="14">
        <v>17836372645</v>
      </c>
      <c r="C14" s="14">
        <v>2063656537.4100001</v>
      </c>
      <c r="D14" s="11">
        <f t="shared" si="0"/>
        <v>19900029182.41</v>
      </c>
      <c r="E14" s="14">
        <v>6961151736.8199997</v>
      </c>
      <c r="F14" s="14">
        <v>6635950244.7700005</v>
      </c>
      <c r="G14" s="12">
        <f t="shared" si="1"/>
        <v>12938877445.59</v>
      </c>
    </row>
    <row r="15" spans="1:8" x14ac:dyDescent="0.25">
      <c r="A15" s="13" t="s">
        <v>39</v>
      </c>
      <c r="B15" s="14">
        <v>19189973</v>
      </c>
      <c r="C15" s="14">
        <v>14150522.279999999</v>
      </c>
      <c r="D15" s="11">
        <f t="shared" si="0"/>
        <v>33340495.280000001</v>
      </c>
      <c r="E15" s="14">
        <v>2429880.27</v>
      </c>
      <c r="F15" s="14">
        <v>2187161.54</v>
      </c>
      <c r="G15" s="12">
        <f t="shared" si="1"/>
        <v>30910615.010000002</v>
      </c>
    </row>
    <row r="16" spans="1:8" x14ac:dyDescent="0.25">
      <c r="A16" s="13" t="s">
        <v>40</v>
      </c>
      <c r="B16" s="14">
        <v>152893764</v>
      </c>
      <c r="C16" s="14">
        <v>6838928.8399999999</v>
      </c>
      <c r="D16" s="11">
        <f t="shared" si="0"/>
        <v>159732692.84</v>
      </c>
      <c r="E16" s="14">
        <v>56766602.450000003</v>
      </c>
      <c r="F16" s="14">
        <v>49246613.259999998</v>
      </c>
      <c r="G16" s="12">
        <f t="shared" si="1"/>
        <v>102966090.39</v>
      </c>
    </row>
    <row r="17" spans="1:8" x14ac:dyDescent="0.25">
      <c r="A17" s="13" t="s">
        <v>41</v>
      </c>
      <c r="B17" s="14">
        <v>535161739</v>
      </c>
      <c r="C17" s="14">
        <v>-15460070.85</v>
      </c>
      <c r="D17" s="11">
        <f t="shared" si="0"/>
        <v>519701668.14999998</v>
      </c>
      <c r="E17" s="14">
        <v>144283858.80000001</v>
      </c>
      <c r="F17" s="14">
        <v>94876420.560000002</v>
      </c>
      <c r="G17" s="12">
        <f t="shared" si="1"/>
        <v>375417809.34999996</v>
      </c>
    </row>
    <row r="18" spans="1:8" x14ac:dyDescent="0.25">
      <c r="A18" s="13" t="s">
        <v>42</v>
      </c>
      <c r="B18" s="14">
        <v>292987532</v>
      </c>
      <c r="C18" s="14">
        <v>49411612.109999999</v>
      </c>
      <c r="D18" s="11">
        <f t="shared" si="0"/>
        <v>342399144.11000001</v>
      </c>
      <c r="E18" s="14">
        <v>78312688.379999995</v>
      </c>
      <c r="F18" s="14">
        <v>69288504.859999999</v>
      </c>
      <c r="G18" s="12">
        <f t="shared" si="1"/>
        <v>264086455.73000002</v>
      </c>
    </row>
    <row r="19" spans="1:8" x14ac:dyDescent="0.25">
      <c r="A19" s="13" t="s">
        <v>43</v>
      </c>
      <c r="B19" s="14">
        <v>0</v>
      </c>
      <c r="C19" s="14">
        <v>0</v>
      </c>
      <c r="D19" s="11">
        <f t="shared" si="0"/>
        <v>0</v>
      </c>
      <c r="E19" s="14">
        <v>0</v>
      </c>
      <c r="F19" s="14">
        <v>0</v>
      </c>
      <c r="G19" s="12">
        <f t="shared" si="1"/>
        <v>0</v>
      </c>
    </row>
    <row r="20" spans="1:8" x14ac:dyDescent="0.25">
      <c r="A20" s="13" t="s">
        <v>44</v>
      </c>
      <c r="B20" s="14">
        <v>2864011573</v>
      </c>
      <c r="C20" s="14">
        <v>140895762.78</v>
      </c>
      <c r="D20" s="11">
        <f t="shared" si="0"/>
        <v>3004907335.7800002</v>
      </c>
      <c r="E20" s="14">
        <v>1857554912.46</v>
      </c>
      <c r="F20" s="14">
        <v>1698921530.23</v>
      </c>
      <c r="G20" s="12">
        <f t="shared" si="1"/>
        <v>1147352423.3200002</v>
      </c>
    </row>
    <row r="21" spans="1:8" x14ac:dyDescent="0.25">
      <c r="A21" s="13" t="s">
        <v>45</v>
      </c>
      <c r="B21" s="14">
        <v>2216303953</v>
      </c>
      <c r="C21" s="14">
        <v>485746502.75</v>
      </c>
      <c r="D21" s="11">
        <f t="shared" si="0"/>
        <v>2702050455.75</v>
      </c>
      <c r="E21" s="14">
        <v>348938198.62</v>
      </c>
      <c r="F21" s="14">
        <v>275519966.16000003</v>
      </c>
      <c r="G21" s="12">
        <f t="shared" si="1"/>
        <v>2353112257.1300001</v>
      </c>
    </row>
    <row r="22" spans="1:8" x14ac:dyDescent="0.25">
      <c r="A22" s="10" t="s">
        <v>46</v>
      </c>
      <c r="B22" s="11">
        <v>6698163568</v>
      </c>
      <c r="C22" s="11">
        <v>1180413385.3299999</v>
      </c>
      <c r="D22" s="11">
        <f t="shared" si="0"/>
        <v>7878576953.3299999</v>
      </c>
      <c r="E22" s="11">
        <v>3225322406.46</v>
      </c>
      <c r="F22" s="11">
        <v>2954460456.5599999</v>
      </c>
      <c r="G22" s="12">
        <f t="shared" si="1"/>
        <v>4653254546.8699999</v>
      </c>
      <c r="H22" s="1"/>
    </row>
    <row r="23" spans="1:8" ht="26.25" x14ac:dyDescent="0.25">
      <c r="A23" s="13" t="s">
        <v>47</v>
      </c>
      <c r="B23" s="14">
        <v>6437674101</v>
      </c>
      <c r="C23" s="14">
        <v>1137168854.53</v>
      </c>
      <c r="D23" s="11">
        <f t="shared" si="0"/>
        <v>7574842955.5299997</v>
      </c>
      <c r="E23" s="14">
        <v>3128176027.7800002</v>
      </c>
      <c r="F23" s="14">
        <v>2862610854.7800002</v>
      </c>
      <c r="G23" s="12">
        <f t="shared" si="1"/>
        <v>4446666927.75</v>
      </c>
    </row>
    <row r="24" spans="1:8" x14ac:dyDescent="0.25">
      <c r="A24" s="13" t="s">
        <v>48</v>
      </c>
      <c r="B24" s="14">
        <v>260489467</v>
      </c>
      <c r="C24" s="14">
        <v>43244530.799999997</v>
      </c>
      <c r="D24" s="11">
        <f t="shared" si="0"/>
        <v>303733997.80000001</v>
      </c>
      <c r="E24" s="14">
        <v>97146378.680000007</v>
      </c>
      <c r="F24" s="14">
        <v>91849601.780000001</v>
      </c>
      <c r="G24" s="12">
        <f t="shared" si="1"/>
        <v>206587619.12</v>
      </c>
    </row>
    <row r="25" spans="1:8" x14ac:dyDescent="0.25">
      <c r="A25" s="13" t="s">
        <v>49</v>
      </c>
      <c r="B25" s="14">
        <v>0</v>
      </c>
      <c r="C25" s="14">
        <v>0</v>
      </c>
      <c r="D25" s="11">
        <f t="shared" si="0"/>
        <v>0</v>
      </c>
      <c r="E25" s="14">
        <v>0</v>
      </c>
      <c r="F25" s="14">
        <v>0</v>
      </c>
      <c r="G25" s="12">
        <f t="shared" si="1"/>
        <v>0</v>
      </c>
    </row>
    <row r="26" spans="1:8" x14ac:dyDescent="0.25">
      <c r="A26" s="10" t="s">
        <v>50</v>
      </c>
      <c r="B26" s="11">
        <v>0</v>
      </c>
      <c r="C26" s="11">
        <v>0</v>
      </c>
      <c r="D26" s="11">
        <f t="shared" si="0"/>
        <v>0</v>
      </c>
      <c r="E26" s="11">
        <v>0</v>
      </c>
      <c r="F26" s="11">
        <v>0</v>
      </c>
      <c r="G26" s="12">
        <f t="shared" si="1"/>
        <v>0</v>
      </c>
      <c r="H26" s="1"/>
    </row>
    <row r="27" spans="1:8" x14ac:dyDescent="0.25">
      <c r="A27" s="13" t="s">
        <v>51</v>
      </c>
      <c r="B27" s="14">
        <v>0</v>
      </c>
      <c r="C27" s="14">
        <v>0</v>
      </c>
      <c r="D27" s="11">
        <f t="shared" si="0"/>
        <v>0</v>
      </c>
      <c r="E27" s="14">
        <v>0</v>
      </c>
      <c r="F27" s="14">
        <v>0</v>
      </c>
      <c r="G27" s="12">
        <f t="shared" si="1"/>
        <v>0</v>
      </c>
    </row>
    <row r="28" spans="1:8" x14ac:dyDescent="0.25">
      <c r="A28" s="13" t="s">
        <v>52</v>
      </c>
      <c r="B28" s="14">
        <v>0</v>
      </c>
      <c r="C28" s="14">
        <v>0</v>
      </c>
      <c r="D28" s="11">
        <f t="shared" si="0"/>
        <v>0</v>
      </c>
      <c r="E28" s="14">
        <v>0</v>
      </c>
      <c r="F28" s="14">
        <v>0</v>
      </c>
      <c r="G28" s="12">
        <f t="shared" si="1"/>
        <v>0</v>
      </c>
    </row>
    <row r="29" spans="1:8" x14ac:dyDescent="0.25">
      <c r="A29" s="10" t="s">
        <v>53</v>
      </c>
      <c r="B29" s="11">
        <v>679639999</v>
      </c>
      <c r="C29" s="11">
        <v>9435475.3300000001</v>
      </c>
      <c r="D29" s="11">
        <f t="shared" si="0"/>
        <v>689075474.33000004</v>
      </c>
      <c r="E29" s="11">
        <v>306041184.69</v>
      </c>
      <c r="F29" s="11">
        <v>285675579.17000002</v>
      </c>
      <c r="G29" s="12">
        <f t="shared" si="1"/>
        <v>383034289.64000005</v>
      </c>
      <c r="H29" s="1"/>
    </row>
    <row r="30" spans="1:8" x14ac:dyDescent="0.25">
      <c r="A30" s="13" t="s">
        <v>54</v>
      </c>
      <c r="B30" s="14">
        <v>679639999</v>
      </c>
      <c r="C30" s="14">
        <v>9435475.3300000001</v>
      </c>
      <c r="D30" s="11">
        <f t="shared" si="0"/>
        <v>689075474.33000004</v>
      </c>
      <c r="E30" s="14">
        <v>306041184.69</v>
      </c>
      <c r="F30" s="14">
        <v>285675579.17000002</v>
      </c>
      <c r="G30" s="12">
        <f t="shared" si="1"/>
        <v>383034289.64000005</v>
      </c>
    </row>
    <row r="31" spans="1:8" x14ac:dyDescent="0.25">
      <c r="A31" s="13" t="s">
        <v>55</v>
      </c>
      <c r="B31" s="14">
        <v>0</v>
      </c>
      <c r="C31" s="14">
        <v>0</v>
      </c>
      <c r="D31" s="11">
        <f t="shared" si="0"/>
        <v>0</v>
      </c>
      <c r="E31" s="14">
        <v>0</v>
      </c>
      <c r="F31" s="14">
        <v>0</v>
      </c>
      <c r="G31" s="12">
        <f t="shared" si="1"/>
        <v>0</v>
      </c>
    </row>
    <row r="32" spans="1:8" x14ac:dyDescent="0.25">
      <c r="A32" s="13" t="s">
        <v>56</v>
      </c>
      <c r="B32" s="14">
        <v>0</v>
      </c>
      <c r="C32" s="14">
        <v>0</v>
      </c>
      <c r="D32" s="11">
        <f t="shared" si="0"/>
        <v>0</v>
      </c>
      <c r="E32" s="14">
        <v>0</v>
      </c>
      <c r="F32" s="14">
        <v>0</v>
      </c>
      <c r="G32" s="12">
        <f t="shared" si="1"/>
        <v>0</v>
      </c>
    </row>
    <row r="33" spans="1:8" x14ac:dyDescent="0.25">
      <c r="A33" s="13" t="s">
        <v>57</v>
      </c>
      <c r="B33" s="14">
        <v>0</v>
      </c>
      <c r="C33" s="14">
        <v>0</v>
      </c>
      <c r="D33" s="11">
        <f t="shared" si="0"/>
        <v>0</v>
      </c>
      <c r="E33" s="14">
        <v>0</v>
      </c>
      <c r="F33" s="14">
        <v>0</v>
      </c>
      <c r="G33" s="12">
        <f t="shared" si="1"/>
        <v>0</v>
      </c>
    </row>
    <row r="34" spans="1:8" x14ac:dyDescent="0.25">
      <c r="A34" s="10" t="s">
        <v>58</v>
      </c>
      <c r="B34" s="11">
        <v>5928227909</v>
      </c>
      <c r="C34" s="11">
        <v>644909581.33000004</v>
      </c>
      <c r="D34" s="11">
        <f t="shared" si="0"/>
        <v>6573137490.3299999</v>
      </c>
      <c r="E34" s="11">
        <v>3517243526.27</v>
      </c>
      <c r="F34" s="11">
        <v>3491447030.04</v>
      </c>
      <c r="G34" s="12">
        <f t="shared" si="1"/>
        <v>3055893964.0599999</v>
      </c>
      <c r="H34" s="1"/>
    </row>
    <row r="35" spans="1:8" x14ac:dyDescent="0.25">
      <c r="A35" s="13" t="s">
        <v>59</v>
      </c>
      <c r="B35" s="14">
        <v>2702237826</v>
      </c>
      <c r="C35" s="14">
        <v>312093925.62</v>
      </c>
      <c r="D35" s="11">
        <f t="shared" si="0"/>
        <v>3014331751.6199999</v>
      </c>
      <c r="E35" s="14">
        <v>1547841376.22</v>
      </c>
      <c r="F35" s="14">
        <v>1522044879.99</v>
      </c>
      <c r="G35" s="12">
        <f t="shared" si="1"/>
        <v>1466490375.3999999</v>
      </c>
    </row>
    <row r="36" spans="1:8" x14ac:dyDescent="0.25">
      <c r="A36" s="13" t="s">
        <v>60</v>
      </c>
      <c r="B36" s="14">
        <v>2872840624</v>
      </c>
      <c r="C36" s="14">
        <v>196813507.03999999</v>
      </c>
      <c r="D36" s="11">
        <f t="shared" si="0"/>
        <v>3069654131.04</v>
      </c>
      <c r="E36" s="14">
        <v>1686031917.8800001</v>
      </c>
      <c r="F36" s="14">
        <v>1686031917.8800001</v>
      </c>
      <c r="G36" s="12">
        <f t="shared" si="1"/>
        <v>1383622213.1599998</v>
      </c>
    </row>
    <row r="37" spans="1:8" ht="26.25" x14ac:dyDescent="0.25">
      <c r="A37" s="13" t="s">
        <v>61</v>
      </c>
      <c r="B37" s="14">
        <v>353149459</v>
      </c>
      <c r="C37" s="14">
        <v>136002148.66999999</v>
      </c>
      <c r="D37" s="11">
        <f t="shared" si="0"/>
        <v>489151607.66999996</v>
      </c>
      <c r="E37" s="14">
        <v>283370232.17000002</v>
      </c>
      <c r="F37" s="14">
        <v>283370232.17000002</v>
      </c>
      <c r="G37" s="12">
        <f t="shared" si="1"/>
        <v>205781375.49999994</v>
      </c>
    </row>
    <row r="38" spans="1:8" x14ac:dyDescent="0.25">
      <c r="A38" s="13" t="s">
        <v>62</v>
      </c>
      <c r="B38" s="14">
        <v>0</v>
      </c>
      <c r="C38" s="14">
        <v>0</v>
      </c>
      <c r="D38" s="11">
        <f t="shared" si="0"/>
        <v>0</v>
      </c>
      <c r="E38" s="14">
        <v>0</v>
      </c>
      <c r="F38" s="14">
        <v>0</v>
      </c>
      <c r="G38" s="12">
        <f t="shared" si="1"/>
        <v>0</v>
      </c>
    </row>
    <row r="39" spans="1:8" x14ac:dyDescent="0.25">
      <c r="A39" s="10" t="s">
        <v>63</v>
      </c>
      <c r="B39" s="11">
        <v>39922727687</v>
      </c>
      <c r="C39" s="11">
        <v>5533860394.9499998</v>
      </c>
      <c r="D39" s="11">
        <f t="shared" si="0"/>
        <v>45456588081.949997</v>
      </c>
      <c r="E39" s="11">
        <v>18027226305.650002</v>
      </c>
      <c r="F39" s="11">
        <v>16674943405.16</v>
      </c>
      <c r="G39" s="12">
        <f t="shared" si="1"/>
        <v>27429361776.299995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25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1811023622047245" bottom="1.1811023622047245" header="0.39370078740157483" footer="0.3937007874015748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workbookViewId="0">
      <selection activeCell="D21" sqref="D21"/>
    </sheetView>
  </sheetViews>
  <sheetFormatPr baseColWidth="10" defaultRowHeight="15" x14ac:dyDescent="0.25"/>
  <cols>
    <col min="1" max="1" width="64.7109375" customWidth="1"/>
    <col min="2" max="2" width="19.28515625" customWidth="1"/>
    <col min="3" max="3" width="17.7109375" customWidth="1"/>
    <col min="4" max="4" width="17.85546875" customWidth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207</v>
      </c>
      <c r="B2" s="22"/>
      <c r="C2" s="22"/>
      <c r="D2" s="22"/>
    </row>
    <row r="3" spans="1:4" x14ac:dyDescent="0.25">
      <c r="A3" s="22" t="s">
        <v>1</v>
      </c>
      <c r="B3" s="22"/>
      <c r="C3" s="22"/>
      <c r="D3" s="22"/>
    </row>
    <row r="4" spans="1:4" x14ac:dyDescent="0.25">
      <c r="A4" s="22" t="s">
        <v>2</v>
      </c>
      <c r="B4" s="22"/>
      <c r="C4" s="22"/>
      <c r="D4" s="22"/>
    </row>
    <row r="5" spans="1:4" x14ac:dyDescent="0.25">
      <c r="A5" s="22" t="s">
        <v>3</v>
      </c>
      <c r="B5" s="22"/>
      <c r="C5" s="22"/>
      <c r="D5" s="22"/>
    </row>
    <row r="6" spans="1:4" x14ac:dyDescent="0.25">
      <c r="A6" s="22" t="s">
        <v>4</v>
      </c>
      <c r="B6" s="22"/>
      <c r="C6" s="22"/>
      <c r="D6" s="22"/>
    </row>
    <row r="7" spans="1:4" x14ac:dyDescent="0.25">
      <c r="A7" s="2"/>
      <c r="B7" s="2"/>
      <c r="C7" s="2"/>
      <c r="D7" s="2"/>
    </row>
    <row r="8" spans="1:4" x14ac:dyDescent="0.25">
      <c r="A8" s="5" t="s">
        <v>9</v>
      </c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x14ac:dyDescent="0.25">
      <c r="A10" s="10" t="s">
        <v>10</v>
      </c>
      <c r="B10" s="11">
        <v>38542727687.260002</v>
      </c>
      <c r="C10" s="11">
        <v>17226868143.009998</v>
      </c>
      <c r="D10" s="12">
        <v>17226868143.009998</v>
      </c>
    </row>
    <row r="11" spans="1:4" x14ac:dyDescent="0.25">
      <c r="A11" s="13" t="s">
        <v>11</v>
      </c>
      <c r="B11" s="14">
        <v>38542727687.260002</v>
      </c>
      <c r="C11" s="14">
        <v>17226868143.009998</v>
      </c>
      <c r="D11" s="15">
        <v>17226868143.009998</v>
      </c>
    </row>
    <row r="12" spans="1:4" x14ac:dyDescent="0.25">
      <c r="A12" s="13" t="s">
        <v>12</v>
      </c>
      <c r="B12" s="14">
        <v>0</v>
      </c>
      <c r="C12" s="14">
        <v>0</v>
      </c>
      <c r="D12" s="15">
        <v>0</v>
      </c>
    </row>
    <row r="13" spans="1:4" x14ac:dyDescent="0.25">
      <c r="A13" s="10" t="s">
        <v>13</v>
      </c>
      <c r="B13" s="11">
        <v>39581758597</v>
      </c>
      <c r="C13" s="11">
        <f>+C14</f>
        <v>17749557880.759998</v>
      </c>
      <c r="D13" s="12">
        <f>+D14</f>
        <v>16397274980.27</v>
      </c>
    </row>
    <row r="14" spans="1:4" x14ac:dyDescent="0.25">
      <c r="A14" s="13" t="s">
        <v>14</v>
      </c>
      <c r="B14" s="14">
        <v>39581758597</v>
      </c>
      <c r="C14" s="14">
        <v>17749557880.759998</v>
      </c>
      <c r="D14" s="15">
        <v>16397274980.27</v>
      </c>
    </row>
    <row r="15" spans="1:4" x14ac:dyDescent="0.25">
      <c r="A15" s="13" t="s">
        <v>15</v>
      </c>
      <c r="B15" s="14">
        <v>0</v>
      </c>
      <c r="C15" s="14">
        <v>0</v>
      </c>
      <c r="D15" s="15">
        <v>0</v>
      </c>
    </row>
    <row r="16" spans="1:4" x14ac:dyDescent="0.25">
      <c r="A16" s="10" t="s">
        <v>16</v>
      </c>
      <c r="B16" s="11">
        <f>+B10-B13</f>
        <v>-1039030909.7399979</v>
      </c>
      <c r="C16" s="11">
        <f>+C10-C13</f>
        <v>-522689737.75</v>
      </c>
      <c r="D16" s="12">
        <f>+D10-D13</f>
        <v>829593162.73999786</v>
      </c>
    </row>
    <row r="17" spans="1:7" x14ac:dyDescent="0.25">
      <c r="A17" s="7" t="s">
        <v>17</v>
      </c>
      <c r="B17" s="8" t="s">
        <v>18</v>
      </c>
      <c r="C17" s="8" t="s">
        <v>7</v>
      </c>
      <c r="D17" s="9" t="s">
        <v>208</v>
      </c>
    </row>
    <row r="18" spans="1:7" x14ac:dyDescent="0.25">
      <c r="A18" s="10" t="s">
        <v>19</v>
      </c>
      <c r="B18" s="11">
        <f>+B16</f>
        <v>-1039030909.7399979</v>
      </c>
      <c r="C18" s="11">
        <f>+C16</f>
        <v>-522689737.75</v>
      </c>
      <c r="D18" s="12">
        <f>+D16</f>
        <v>829593162.73999786</v>
      </c>
    </row>
    <row r="19" spans="1:7" x14ac:dyDescent="0.25">
      <c r="A19" s="13" t="s">
        <v>20</v>
      </c>
      <c r="B19" s="14">
        <v>265164556</v>
      </c>
      <c r="C19" s="14">
        <v>120554700.76000001</v>
      </c>
      <c r="D19" s="15">
        <v>120554700.76000001</v>
      </c>
    </row>
    <row r="20" spans="1:7" x14ac:dyDescent="0.25">
      <c r="A20" s="10" t="s">
        <v>21</v>
      </c>
      <c r="B20" s="11">
        <f>+B18-B19</f>
        <v>-1304195465.7399979</v>
      </c>
      <c r="C20" s="11">
        <f>+C18-C19</f>
        <v>-643244438.50999999</v>
      </c>
      <c r="D20" s="12">
        <f>+D18-D19</f>
        <v>709038461.97999787</v>
      </c>
      <c r="G20" s="25"/>
    </row>
    <row r="21" spans="1:7" x14ac:dyDescent="0.25">
      <c r="A21" s="7" t="s">
        <v>17</v>
      </c>
      <c r="B21" s="8" t="s">
        <v>18</v>
      </c>
      <c r="C21" s="8" t="s">
        <v>7</v>
      </c>
      <c r="D21" s="9" t="s">
        <v>208</v>
      </c>
    </row>
    <row r="22" spans="1:7" x14ac:dyDescent="0.25">
      <c r="A22" s="13" t="s">
        <v>22</v>
      </c>
      <c r="B22" s="14">
        <v>1380000000</v>
      </c>
      <c r="C22" s="14">
        <v>1300000000</v>
      </c>
      <c r="D22" s="15">
        <v>1300000000</v>
      </c>
    </row>
    <row r="23" spans="1:7" x14ac:dyDescent="0.25">
      <c r="A23" s="13" t="s">
        <v>23</v>
      </c>
      <c r="B23" s="14">
        <v>75804534</v>
      </c>
      <c r="C23" s="14">
        <v>157113724.13</v>
      </c>
      <c r="D23" s="15">
        <v>157113724.13</v>
      </c>
    </row>
    <row r="24" spans="1:7" x14ac:dyDescent="0.25">
      <c r="A24" s="10" t="s">
        <v>24</v>
      </c>
      <c r="B24" s="11">
        <f>+B22+B23</f>
        <v>1455804534</v>
      </c>
      <c r="C24" s="11">
        <f>+C22-C23</f>
        <v>1142886275.8699999</v>
      </c>
      <c r="D24" s="12">
        <f>+D22-D23</f>
        <v>1142886275.8699999</v>
      </c>
    </row>
    <row r="25" spans="1:7" x14ac:dyDescent="0.25">
      <c r="A25" s="16"/>
      <c r="B25" s="17"/>
      <c r="C25" s="17"/>
      <c r="D25" s="18"/>
    </row>
    <row r="26" spans="1:7" x14ac:dyDescent="0.25">
      <c r="A26" s="4"/>
      <c r="B26" s="4"/>
      <c r="C26" s="4"/>
      <c r="D26" s="4"/>
    </row>
    <row r="27" spans="1:7" x14ac:dyDescent="0.25">
      <c r="A27" t="s">
        <v>25</v>
      </c>
    </row>
    <row r="29" spans="1:7" x14ac:dyDescent="0.25">
      <c r="B29" s="24">
        <f>+B10+B22</f>
        <v>39922727687.260002</v>
      </c>
      <c r="C29" s="24">
        <f>+C10+C22</f>
        <v>18526868143.009998</v>
      </c>
      <c r="D29" s="24">
        <f t="shared" ref="D29" si="0">+D10+D22</f>
        <v>18526868143.009998</v>
      </c>
      <c r="E29" s="25"/>
    </row>
    <row r="30" spans="1:7" x14ac:dyDescent="0.25">
      <c r="B30" s="25"/>
      <c r="C30" s="25"/>
      <c r="D30" s="25"/>
      <c r="E30" s="25"/>
    </row>
    <row r="31" spans="1:7" x14ac:dyDescent="0.25">
      <c r="B31" s="24">
        <f>+B13+B19+B23</f>
        <v>39922727687</v>
      </c>
      <c r="C31" s="24">
        <f t="shared" ref="C31:D31" si="1">+C13+C19+C23</f>
        <v>18027226305.649998</v>
      </c>
      <c r="D31" s="24">
        <f t="shared" si="1"/>
        <v>16674943405.16</v>
      </c>
      <c r="E31" s="25"/>
    </row>
    <row r="32" spans="1:7" x14ac:dyDescent="0.25">
      <c r="B32" s="25"/>
      <c r="C32" s="25"/>
      <c r="D32" s="24"/>
      <c r="E32" s="25"/>
    </row>
  </sheetData>
  <mergeCells count="6">
    <mergeCell ref="A1:D1"/>
    <mergeCell ref="A2:D2"/>
    <mergeCell ref="A3:D3"/>
    <mergeCell ref="A4:D4"/>
    <mergeCell ref="A5:D5"/>
    <mergeCell ref="A6:D6"/>
  </mergeCells>
  <printOptions horizontalCentered="1"/>
  <pageMargins left="0.78740157480314965" right="0.78740157480314965" top="1.1811023622047245" bottom="1.1811023622047245" header="0.39370078740157483" footer="0.3937007874015748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Rita A. Hernandez Cruz</cp:lastModifiedBy>
  <cp:lastPrinted>2017-07-25T18:24:44Z</cp:lastPrinted>
  <dcterms:created xsi:type="dcterms:W3CDTF">2017-07-25T17:42:10Z</dcterms:created>
  <dcterms:modified xsi:type="dcterms:W3CDTF">2017-07-25T18:41:28Z</dcterms:modified>
</cp:coreProperties>
</file>