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10050"/>
  </bookViews>
  <sheets>
    <sheet name="Análitico Ingresos" sheetId="10" r:id="rId1"/>
    <sheet name="Clasificación Administrativa" sheetId="9" r:id="rId2"/>
    <sheet name="Clasificación Económica" sheetId="8" r:id="rId3"/>
    <sheet name="Objeto del Gasto" sheetId="7" r:id="rId4"/>
    <sheet name="Clasificación Funcional" sheetId="6" r:id="rId5"/>
    <sheet name="Categoría Programática" sheetId="5" r:id="rId6"/>
    <sheet name="Postura Fiscal" sheetId="4" r:id="rId7"/>
  </sheets>
  <definedNames>
    <definedName name="_xlnm.Print_Titles" localSheetId="3">'Objeto del Gasto'!$1:$9</definedName>
  </definedNames>
  <calcPr calcId="145621"/>
</workbook>
</file>

<file path=xl/calcChain.xml><?xml version="1.0" encoding="utf-8"?>
<calcChain xmlns="http://schemas.openxmlformats.org/spreadsheetml/2006/main">
  <c r="B24" i="4" l="1"/>
  <c r="D13" i="4"/>
  <c r="C13" i="4"/>
  <c r="B13" i="4"/>
  <c r="D10" i="4"/>
  <c r="D16" i="4" s="1"/>
  <c r="D18" i="4" s="1"/>
  <c r="D20" i="4" s="1"/>
  <c r="C10" i="4"/>
  <c r="C16" i="4" s="1"/>
  <c r="C18" i="4" s="1"/>
  <c r="C20" i="4" s="1"/>
  <c r="B10" i="4"/>
  <c r="B16" i="4" s="1"/>
  <c r="B18" i="4" s="1"/>
  <c r="B20" i="4" s="1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10" i="5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10" i="7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10" i="6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10" i="7"/>
  <c r="G11" i="8"/>
  <c r="G12" i="8"/>
  <c r="G13" i="8"/>
  <c r="G10" i="8"/>
  <c r="D11" i="8"/>
  <c r="D12" i="8"/>
  <c r="D13" i="8"/>
  <c r="D10" i="8"/>
  <c r="G11" i="9"/>
  <c r="G10" i="9"/>
  <c r="D11" i="9"/>
  <c r="D10" i="9"/>
  <c r="F10" i="9" l="1"/>
  <c r="E10" i="9"/>
  <c r="C10" i="9"/>
</calcChain>
</file>

<file path=xl/sharedStrings.xml><?xml version="1.0" encoding="utf-8"?>
<sst xmlns="http://schemas.openxmlformats.org/spreadsheetml/2006/main" count="299" uniqueCount="203">
  <si>
    <t>Cuenta Pública 2014</t>
  </si>
  <si>
    <t>Estado Analítico del Ejercicio del Presupuesto de Egresos</t>
  </si>
  <si>
    <t>Indicadores de Postura Fiscal</t>
  </si>
  <si>
    <t>Del  1o. de Enero al 30 de Junio de 2014</t>
  </si>
  <si>
    <t>(Pesos)</t>
  </si>
  <si>
    <t>TOMO II PODER EJECUTIVO</t>
  </si>
  <si>
    <t>Estimado/Aprobado</t>
  </si>
  <si>
    <t>Devengado</t>
  </si>
  <si>
    <t>Recaudado/Pagado</t>
  </si>
  <si>
    <t>Bajo protesta de decir verdad declaramos que los Estados Financieros y sus Notas son razonablemente correctos y responsabilidad del emisor.</t>
  </si>
  <si>
    <t>Gasto por Categoría Programática</t>
  </si>
  <si>
    <t>Aprobado</t>
  </si>
  <si>
    <t>Ampliaciones/ (Reducciones)</t>
  </si>
  <si>
    <t>Modificado</t>
  </si>
  <si>
    <t>Pagado</t>
  </si>
  <si>
    <t>Subejercicio</t>
  </si>
  <si>
    <t>3 = (1 + 2)</t>
  </si>
  <si>
    <t>6 = (3 - 4)</t>
  </si>
  <si>
    <t>Concepto</t>
  </si>
  <si>
    <t xml:space="preserve">    Subsidio Sector Social y Privado o Entidades Federativas y Municipios</t>
  </si>
  <si>
    <t xml:space="preserve">               Sujetos a Reglas de Operación</t>
  </si>
  <si>
    <t xml:space="preserve">               Otros Subsidios</t>
  </si>
  <si>
    <t xml:space="preserve">    Desempeño de Las Funciones</t>
  </si>
  <si>
    <t xml:space="preserve">               Prestación de Servicios Públicos</t>
  </si>
  <si>
    <t xml:space="preserve">               Provisión de Bienes Públicos</t>
  </si>
  <si>
    <t xml:space="preserve">               Planeación, Seguimiento y Evaluación de Políticas Públicas</t>
  </si>
  <si>
    <t xml:space="preserve">               Promoción y Fomento</t>
  </si>
  <si>
    <t xml:space="preserve">               Regulación y Supervisión</t>
  </si>
  <si>
    <t xml:space="preserve">               Funciones de Las Fuerzas Armadas (Únicamente Gobierno Federal)</t>
  </si>
  <si>
    <t xml:space="preserve">               Específicos</t>
  </si>
  <si>
    <t xml:space="preserve">               Proyectos de Inversión</t>
  </si>
  <si>
    <t xml:space="preserve">    Administrativos y de Apoyo</t>
  </si>
  <si>
    <t xml:space="preserve">               Apoyo al Proceso Presupuestario y para Mejorar la Eficiencia Institucional</t>
  </si>
  <si>
    <t xml:space="preserve">               Apoyo a la Función Pública y al Mejoramiento de la Gestión</t>
  </si>
  <si>
    <t xml:space="preserve">               Operaciones Ajenas</t>
  </si>
  <si>
    <t xml:space="preserve">    Compromisos</t>
  </si>
  <si>
    <t xml:space="preserve">               Obligaciones de Cumplimiento de Resolución Jurisdiccional</t>
  </si>
  <si>
    <t xml:space="preserve">               Desastres Naturales</t>
  </si>
  <si>
    <t xml:space="preserve">    Obligaciones</t>
  </si>
  <si>
    <t xml:space="preserve">               Pensiones y Jubilaciones</t>
  </si>
  <si>
    <t xml:space="preserve">               Aportaciones a la Seguridad Social</t>
  </si>
  <si>
    <t xml:space="preserve">               Aportaciones a Fondos de Estabilización</t>
  </si>
  <si>
    <t xml:space="preserve">               Aportaciones a Fondos de Inversión y Reestructura de Pensiones</t>
  </si>
  <si>
    <t xml:space="preserve">    Programas de Gasto Federalizado (Gobierno Federal)</t>
  </si>
  <si>
    <t xml:space="preserve">               Gasto Federalizado</t>
  </si>
  <si>
    <t xml:space="preserve">               Participaciones a Entidades Federativas y Municipios</t>
  </si>
  <si>
    <t xml:space="preserve">               Costo Financiero, Deuda o Apoyos a Deudores y Ahorradores de la Banca</t>
  </si>
  <si>
    <t xml:space="preserve">               Adeudos de Ejercicios Fiscales Anteriores</t>
  </si>
  <si>
    <t xml:space="preserve"> Total del Gasto</t>
  </si>
  <si>
    <t>Clasificación Funcional (Finalidad y Función)</t>
  </si>
  <si>
    <t xml:space="preserve">    Gobierno</t>
  </si>
  <si>
    <t xml:space="preserve">               Coordinación de la Politica de Gobierno</t>
  </si>
  <si>
    <t xml:space="preserve">               Legislación</t>
  </si>
  <si>
    <t xml:space="preserve">               Justicia</t>
  </si>
  <si>
    <t xml:space="preserve">               Asuntos de Orden Público y Seguridad</t>
  </si>
  <si>
    <t xml:space="preserve">               Relaciones Exteriores</t>
  </si>
  <si>
    <t xml:space="preserve">               Asuntos Financieros y Hacendarios</t>
  </si>
  <si>
    <t xml:space="preserve">               Otros Servicios Generales</t>
  </si>
  <si>
    <t xml:space="preserve">    Desarrollo Social</t>
  </si>
  <si>
    <t xml:space="preserve">               Salud</t>
  </si>
  <si>
    <t xml:space="preserve">               Protección Social</t>
  </si>
  <si>
    <t xml:space="preserve">               Otros Asuntos Sociales</t>
  </si>
  <si>
    <t xml:space="preserve">               Recreacion, Cultura y Otras Manifestaciones Sociales</t>
  </si>
  <si>
    <t xml:space="preserve">               Educación</t>
  </si>
  <si>
    <t xml:space="preserve">               Protección Ambiental</t>
  </si>
  <si>
    <t xml:space="preserve">               Vivienda y Servicios a la Comunidad</t>
  </si>
  <si>
    <t xml:space="preserve">    Desarrollo Económico</t>
  </si>
  <si>
    <t xml:space="preserve">               Asuntos Económicos, Comerciales y Laborales en General</t>
  </si>
  <si>
    <t xml:space="preserve">               Agropecuaria, Silvicultura, Pesca y Caza</t>
  </si>
  <si>
    <t xml:space="preserve">               Turismo</t>
  </si>
  <si>
    <t xml:space="preserve">               Ciencia, Tecnología e Innovación</t>
  </si>
  <si>
    <t xml:space="preserve">               Otras Industrias y Otros Asuntos Económicos</t>
  </si>
  <si>
    <t xml:space="preserve">               Transporte</t>
  </si>
  <si>
    <t xml:space="preserve">               Comunicaciones</t>
  </si>
  <si>
    <t xml:space="preserve">    Otras</t>
  </si>
  <si>
    <t xml:space="preserve">               Transacciones de la Deuda Pública / Costo Financiero de la Deuda</t>
  </si>
  <si>
    <t xml:space="preserve">               Transferencias, Participaciones y Aportaciones Entre Diferentes órdenes de Gobierno</t>
  </si>
  <si>
    <t xml:space="preserve">               Saneamiento del Sistema Financiero</t>
  </si>
  <si>
    <t>Clasificación por Objeto del Gasto (Capítulo y Concepto)</t>
  </si>
  <si>
    <t xml:space="preserve">    Servicios Personales</t>
  </si>
  <si>
    <t xml:space="preserve">               Remuneraciones al Personal de Carácter Permanente</t>
  </si>
  <si>
    <t xml:space="preserve">               Remuneraciones al Personal de Carácter Transitorio</t>
  </si>
  <si>
    <t xml:space="preserve">               Remuneraciones Adicionales y Especiales</t>
  </si>
  <si>
    <t xml:space="preserve">               Seguridad Social</t>
  </si>
  <si>
    <t xml:space="preserve">               Otras Prestaciones Sociales y Económicas</t>
  </si>
  <si>
    <t xml:space="preserve">               Previsiones</t>
  </si>
  <si>
    <t xml:space="preserve">               Pago de Estímulos a Servidores Públicos</t>
  </si>
  <si>
    <t xml:space="preserve">    Materiales y Suministros</t>
  </si>
  <si>
    <t xml:space="preserve">               Materiales de Administración, Emisión de Documentos y Artículos Oficiales</t>
  </si>
  <si>
    <t xml:space="preserve">               Alimentos y Utensilios</t>
  </si>
  <si>
    <t xml:space="preserve">               Materias Primas y Materiales de Producción y Comercialización</t>
  </si>
  <si>
    <t xml:space="preserve">               Materiales y Artículos de Construcción y de Reparación</t>
  </si>
  <si>
    <t xml:space="preserve">               Productos Químicos, Farmacéuticos y de Laboratorio</t>
  </si>
  <si>
    <t xml:space="preserve">               Combustibles, Lubricantes y Aditivos</t>
  </si>
  <si>
    <t xml:space="preserve">               Vestuario, Blancos, Prendas de Protección y Artículos Deportivos</t>
  </si>
  <si>
    <t xml:space="preserve">               Materiales y Suministros para Seguridad</t>
  </si>
  <si>
    <t xml:space="preserve">               Herramientas, Refacciones y Accesorios Menores</t>
  </si>
  <si>
    <t xml:space="preserve">    Servicios Generales</t>
  </si>
  <si>
    <t xml:space="preserve">               Servicios Básicos</t>
  </si>
  <si>
    <t xml:space="preserve">               Servicios de Arrendamiento</t>
  </si>
  <si>
    <t xml:space="preserve">               Servicios Profesionales, Científicos, Técnicos y Otros Servicios</t>
  </si>
  <si>
    <t xml:space="preserve">               Servicios Financieros, Bancarios y Comerciales</t>
  </si>
  <si>
    <t xml:space="preserve">               Servicios de Instalación, Reparación, Mantenimiento y Conservación</t>
  </si>
  <si>
    <t xml:space="preserve">               Servicios de Comunicación Social y Publicidad</t>
  </si>
  <si>
    <t xml:space="preserve">               Servicios de Traslado y Viáticos</t>
  </si>
  <si>
    <t xml:space="preserve">               Servicios Oficiales</t>
  </si>
  <si>
    <t xml:space="preserve">    Transferencias, Asignaciones, Subsidios y Otras Ayudas</t>
  </si>
  <si>
    <t xml:space="preserve">               Transferencias Internas y Asignaciones al Sector Público</t>
  </si>
  <si>
    <t xml:space="preserve">               Transferencias al Resto del Sector Público</t>
  </si>
  <si>
    <t xml:space="preserve">               Subsidios y Subvenciones</t>
  </si>
  <si>
    <t xml:space="preserve">               Ayudas Sociales</t>
  </si>
  <si>
    <t xml:space="preserve">               Transferencias a Fideicomisos, Mandatos y Otros Análogos</t>
  </si>
  <si>
    <t xml:space="preserve">               Transferencias a la Seguridad Social</t>
  </si>
  <si>
    <t xml:space="preserve">               Donativos</t>
  </si>
  <si>
    <t xml:space="preserve">               Transferencias al Exterior</t>
  </si>
  <si>
    <t xml:space="preserve">    Bienes Muebles, Inmuebles e Intangibles</t>
  </si>
  <si>
    <t xml:space="preserve">               Mobiliario y Equipo de Administración</t>
  </si>
  <si>
    <t xml:space="preserve">               Mobiliario y Equipo Educacional y Recreativo</t>
  </si>
  <si>
    <t xml:space="preserve">               Equipo e Instrumental Médico y de Laboratorio</t>
  </si>
  <si>
    <t xml:space="preserve">               Vehículos y Equipo de Transporte</t>
  </si>
  <si>
    <t xml:space="preserve">               Equipo de Defensa y Seguridad</t>
  </si>
  <si>
    <t xml:space="preserve">               Maquinaria, Otros Equipos y Herramientas</t>
  </si>
  <si>
    <t xml:space="preserve">               Activos Biológicos</t>
  </si>
  <si>
    <t xml:space="preserve">               Bienes Inmuebles</t>
  </si>
  <si>
    <t xml:space="preserve">               Activos Intangibles</t>
  </si>
  <si>
    <t xml:space="preserve">    Inversión Pública</t>
  </si>
  <si>
    <t xml:space="preserve">               Obra Pública en Bienes de Dominio Público</t>
  </si>
  <si>
    <t xml:space="preserve">               Obra Pública en Bienes Propios</t>
  </si>
  <si>
    <t xml:space="preserve">               Proyectos Productivos y Acciones de Fomento</t>
  </si>
  <si>
    <t xml:space="preserve">    Inversiones Financieras y Otras Provisiones</t>
  </si>
  <si>
    <t xml:space="preserve">               Inversiones para el Fomento de Actividades Productivas</t>
  </si>
  <si>
    <t xml:space="preserve">               Acciones y Participaciones de Capital</t>
  </si>
  <si>
    <t xml:space="preserve">               Compra de Títulos y Valores</t>
  </si>
  <si>
    <t xml:space="preserve">               Concesión de Préstamos</t>
  </si>
  <si>
    <t xml:space="preserve">               Inversiones en Fideicomisos, Mandatos y Otros Análogos</t>
  </si>
  <si>
    <t xml:space="preserve">               Otras Inversiones Financieras</t>
  </si>
  <si>
    <t xml:space="preserve">               Provisiones para Contingencias y Otras Erogaciones Especiales</t>
  </si>
  <si>
    <t xml:space="preserve">    Participaciones y Aportaciones</t>
  </si>
  <si>
    <t xml:space="preserve">               Participaciones</t>
  </si>
  <si>
    <t xml:space="preserve">               Aportaciones</t>
  </si>
  <si>
    <t xml:space="preserve">               Convenios</t>
  </si>
  <si>
    <t xml:space="preserve">    Deuda Pública</t>
  </si>
  <si>
    <t xml:space="preserve">               Amortización de la Deuda Pública</t>
  </si>
  <si>
    <t xml:space="preserve">               Intereses de la Deuda Pública</t>
  </si>
  <si>
    <t xml:space="preserve">               Comisiones de la Deuda Pública</t>
  </si>
  <si>
    <t xml:space="preserve">               Gastos de la Deuda Pública</t>
  </si>
  <si>
    <t xml:space="preserve">               Costo por Coberturas</t>
  </si>
  <si>
    <t xml:space="preserve">               Apoyos Financieros</t>
  </si>
  <si>
    <t xml:space="preserve">               Adeudos de Ejercicios Fiscales Anteriores (Adefas)</t>
  </si>
  <si>
    <t>Clasificación Económica (por Tipo de Gasto)</t>
  </si>
  <si>
    <t xml:space="preserve">    Gasto Corriente</t>
  </si>
  <si>
    <t xml:space="preserve">    Gasto de Capital</t>
  </si>
  <si>
    <t xml:space="preserve">    Amortización de la Deuda y Disminución de Pasivos</t>
  </si>
  <si>
    <t>Clasificación Administrativa</t>
  </si>
  <si>
    <t xml:space="preserve">   PODER EJECUTIVO</t>
  </si>
  <si>
    <t>Estado Analítico de Ingresos</t>
  </si>
  <si>
    <t>Estimado</t>
  </si>
  <si>
    <t>Ampliaciones y Reducciones</t>
  </si>
  <si>
    <t>Recaudado</t>
  </si>
  <si>
    <t>Diferencia</t>
  </si>
  <si>
    <t>6 = (5 - 1)</t>
  </si>
  <si>
    <t>Rubro de Ingresos</t>
  </si>
  <si>
    <t xml:space="preserve">    Impuestos</t>
  </si>
  <si>
    <t xml:space="preserve">    Cuotas y Aportaciones de Seguridad Social</t>
  </si>
  <si>
    <t xml:space="preserve">    Contribuciones de Mejoras</t>
  </si>
  <si>
    <t xml:space="preserve">    Derechos</t>
  </si>
  <si>
    <t xml:space="preserve">    Productos</t>
  </si>
  <si>
    <t xml:space="preserve">               Corriente</t>
  </si>
  <si>
    <t xml:space="preserve">               Capital</t>
  </si>
  <si>
    <t xml:space="preserve">    Aprovechamientos</t>
  </si>
  <si>
    <t xml:space="preserve">    Ingresos por Ventas de Bienes y Servicios</t>
  </si>
  <si>
    <t xml:space="preserve">    Ingresos Derivados de Financiamientos</t>
  </si>
  <si>
    <t xml:space="preserve"> Total</t>
  </si>
  <si>
    <t xml:space="preserve">    Ingresos del Gobierno</t>
  </si>
  <si>
    <t xml:space="preserve">               Impuestos</t>
  </si>
  <si>
    <t xml:space="preserve">               Contribuciones de Mejoras</t>
  </si>
  <si>
    <t xml:space="preserve">               Derechos</t>
  </si>
  <si>
    <t xml:space="preserve">               Productos</t>
  </si>
  <si>
    <t xml:space="preserve">                      Corriente</t>
  </si>
  <si>
    <t xml:space="preserve">                      Capital</t>
  </si>
  <si>
    <t xml:space="preserve">               Aprovechamientos</t>
  </si>
  <si>
    <t xml:space="preserve">               Participaciones y Aportaciones</t>
  </si>
  <si>
    <t xml:space="preserve">               Transferencias, Asignaciones, Subsidios y Otras Ayudas</t>
  </si>
  <si>
    <t xml:space="preserve">    Ingresos de Organismos y Empresas</t>
  </si>
  <si>
    <t xml:space="preserve">               Cuotas y Aportaciones de Seguridad Social</t>
  </si>
  <si>
    <t xml:space="preserve">               Ingresos por Ventas de Bienes y Servicios</t>
  </si>
  <si>
    <t xml:space="preserve">    Ingresos Derivados de Financiamiento</t>
  </si>
  <si>
    <t xml:space="preserve">               Ingresos Derivados de Financiamientos</t>
  </si>
  <si>
    <t xml:space="preserve">    I. Ingresos Presupuestarios (I=1+2)</t>
  </si>
  <si>
    <t xml:space="preserve">               1. Ingresos del Gobierno de la Entidad Federativa</t>
  </si>
  <si>
    <t xml:space="preserve">               2. Ingresos del Sector Paraestatal</t>
  </si>
  <si>
    <t xml:space="preserve">    II. Egresos Presupuestarios (II=3+4)</t>
  </si>
  <si>
    <t xml:space="preserve">               3. Egresos del Gobierno de la Entidad Federativa</t>
  </si>
  <si>
    <t xml:space="preserve">               4. Egresos del Sector Paraestatal</t>
  </si>
  <si>
    <t xml:space="preserve">    III. Balance Presupuestario (Superávit o Déficit) (III = I- II)</t>
  </si>
  <si>
    <t xml:space="preserve"> Concepto</t>
  </si>
  <si>
    <t xml:space="preserve">Pagado </t>
  </si>
  <si>
    <t xml:space="preserve">    III. Balance Presupuestario (Superávit o Déficit)</t>
  </si>
  <si>
    <t xml:space="preserve">    IV. Intereses, Comisiones y Gastos de la Deuda</t>
  </si>
  <si>
    <t xml:space="preserve">    V. Balance Primario (Superávit o Déficit) (V= III- IV)</t>
  </si>
  <si>
    <t xml:space="preserve">    A. Financiamiento</t>
  </si>
  <si>
    <t xml:space="preserve">    B. Amortización de la Deuda</t>
  </si>
  <si>
    <t xml:space="preserve">    C. Endeudamiento ó Desendeudamiento (C = A- 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</si>
</sst>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/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3" fillId="0" borderId="7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8" xfId="0" applyFont="1" applyBorder="1" applyAlignment="1">
      <alignment wrapText="1"/>
    </xf>
    <xf numFmtId="164" fontId="4" fillId="0" borderId="0" xfId="0" applyNumberFormat="1" applyFont="1" applyBorder="1" applyAlignment="1">
      <alignment horizontal="right" wrapText="1"/>
    </xf>
    <xf numFmtId="164" fontId="4" fillId="0" borderId="11" xfId="0" applyNumberFormat="1" applyFont="1" applyBorder="1" applyAlignment="1">
      <alignment horizontal="right" wrapText="1"/>
    </xf>
    <xf numFmtId="0" fontId="3" fillId="0" borderId="8" xfId="0" applyFont="1" applyBorder="1" applyAlignment="1">
      <alignment wrapText="1"/>
    </xf>
    <xf numFmtId="164" fontId="3" fillId="0" borderId="0" xfId="0" applyNumberFormat="1" applyFont="1" applyBorder="1" applyAlignment="1">
      <alignment horizontal="right" wrapText="1"/>
    </xf>
    <xf numFmtId="0" fontId="5" fillId="2" borderId="8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wrapText="1"/>
    </xf>
    <xf numFmtId="164" fontId="4" fillId="0" borderId="12" xfId="0" applyNumberFormat="1" applyFont="1" applyBorder="1" applyAlignment="1">
      <alignment horizontal="right" wrapText="1"/>
    </xf>
    <xf numFmtId="0" fontId="3" fillId="0" borderId="1" xfId="0" applyFont="1" applyBorder="1" applyAlignment="1">
      <alignment wrapText="1"/>
    </xf>
    <xf numFmtId="164" fontId="3" fillId="0" borderId="12" xfId="0" applyNumberFormat="1" applyFont="1" applyBorder="1" applyAlignment="1">
      <alignment horizontal="right" wrapText="1"/>
    </xf>
    <xf numFmtId="0" fontId="2" fillId="2" borderId="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4" fillId="0" borderId="8" xfId="0" applyFont="1" applyBorder="1" applyAlignment="1">
      <alignment wrapText="1"/>
    </xf>
    <xf numFmtId="164" fontId="4" fillId="0" borderId="0" xfId="0" applyNumberFormat="1" applyFont="1" applyBorder="1" applyAlignment="1">
      <alignment horizontal="right" wrapText="1"/>
    </xf>
    <xf numFmtId="164" fontId="4" fillId="0" borderId="11" xfId="0" applyNumberFormat="1" applyFont="1" applyBorder="1" applyAlignment="1">
      <alignment horizontal="right" wrapText="1"/>
    </xf>
    <xf numFmtId="0" fontId="3" fillId="0" borderId="8" xfId="0" applyFont="1" applyBorder="1" applyAlignment="1">
      <alignment wrapText="1"/>
    </xf>
    <xf numFmtId="164" fontId="3" fillId="0" borderId="0" xfId="0" applyNumberFormat="1" applyFont="1" applyBorder="1" applyAlignment="1">
      <alignment horizontal="right" wrapText="1"/>
    </xf>
    <xf numFmtId="164" fontId="3" fillId="0" borderId="11" xfId="0" applyNumberFormat="1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showGridLines="0" tabSelected="1" topLeftCell="A22" workbookViewId="0">
      <selection activeCell="G45" sqref="G45"/>
    </sheetView>
  </sheetViews>
  <sheetFormatPr baseColWidth="10" defaultRowHeight="15" x14ac:dyDescent="0.25"/>
  <cols>
    <col min="1" max="1" width="64.7109375" customWidth="1"/>
    <col min="2" max="2" width="17.85546875" bestFit="1" customWidth="1"/>
    <col min="3" max="3" width="12.5703125" bestFit="1" customWidth="1"/>
    <col min="4" max="4" width="17.85546875" bestFit="1" customWidth="1"/>
    <col min="5" max="6" width="16.85546875" bestFit="1" customWidth="1"/>
    <col min="7" max="7" width="17.42578125" bestFit="1" customWidth="1"/>
  </cols>
  <sheetData>
    <row r="1" spans="1:7" x14ac:dyDescent="0.25">
      <c r="A1" s="21" t="s">
        <v>0</v>
      </c>
      <c r="B1" s="21"/>
      <c r="C1" s="21"/>
      <c r="D1" s="21"/>
      <c r="E1" s="21"/>
      <c r="F1" s="21"/>
      <c r="G1" s="21"/>
    </row>
    <row r="2" spans="1:7" x14ac:dyDescent="0.25">
      <c r="A2" s="21" t="s">
        <v>5</v>
      </c>
      <c r="B2" s="21"/>
      <c r="C2" s="21"/>
      <c r="D2" s="21"/>
      <c r="E2" s="21"/>
      <c r="F2" s="21"/>
      <c r="G2" s="21"/>
    </row>
    <row r="3" spans="1:7" x14ac:dyDescent="0.25">
      <c r="A3" s="21" t="s">
        <v>155</v>
      </c>
      <c r="B3" s="21"/>
      <c r="C3" s="21"/>
      <c r="D3" s="21"/>
      <c r="E3" s="21"/>
      <c r="F3" s="21"/>
      <c r="G3" s="21"/>
    </row>
    <row r="4" spans="1:7" x14ac:dyDescent="0.25">
      <c r="A4" s="21" t="s">
        <v>3</v>
      </c>
      <c r="B4" s="21"/>
      <c r="C4" s="21"/>
      <c r="D4" s="21"/>
      <c r="E4" s="21"/>
      <c r="F4" s="21"/>
      <c r="G4" s="21"/>
    </row>
    <row r="5" spans="1:7" x14ac:dyDescent="0.25">
      <c r="A5" s="21" t="s">
        <v>4</v>
      </c>
      <c r="B5" s="21"/>
      <c r="C5" s="21"/>
      <c r="D5" s="21"/>
      <c r="E5" s="21"/>
      <c r="F5" s="21"/>
      <c r="G5" s="21"/>
    </row>
    <row r="6" spans="1:7" x14ac:dyDescent="0.25">
      <c r="A6" s="2"/>
      <c r="B6" s="2"/>
      <c r="C6" s="2"/>
      <c r="D6" s="2"/>
      <c r="E6" s="2"/>
      <c r="F6" s="2"/>
      <c r="G6" s="2"/>
    </row>
    <row r="7" spans="1:7" ht="25.5" x14ac:dyDescent="0.25">
      <c r="A7" s="5" t="s">
        <v>161</v>
      </c>
      <c r="B7" s="3" t="s">
        <v>156</v>
      </c>
      <c r="C7" s="3" t="s">
        <v>157</v>
      </c>
      <c r="D7" s="3" t="s">
        <v>13</v>
      </c>
      <c r="E7" s="3" t="s">
        <v>7</v>
      </c>
      <c r="F7" s="3" t="s">
        <v>158</v>
      </c>
      <c r="G7" s="6" t="s">
        <v>159</v>
      </c>
    </row>
    <row r="8" spans="1:7" x14ac:dyDescent="0.25">
      <c r="A8" s="7"/>
      <c r="B8" s="8">
        <v>1</v>
      </c>
      <c r="C8" s="8">
        <v>2</v>
      </c>
      <c r="D8" s="8" t="s">
        <v>16</v>
      </c>
      <c r="E8" s="8">
        <v>4</v>
      </c>
      <c r="F8" s="8">
        <v>5</v>
      </c>
      <c r="G8" s="9" t="s">
        <v>160</v>
      </c>
    </row>
    <row r="9" spans="1:7" x14ac:dyDescent="0.25">
      <c r="A9" s="33" t="s">
        <v>162</v>
      </c>
      <c r="B9" s="34">
        <v>1457289906</v>
      </c>
      <c r="C9" s="34">
        <v>0</v>
      </c>
      <c r="D9" s="34">
        <v>1457289906</v>
      </c>
      <c r="E9" s="34">
        <v>811417256.96000004</v>
      </c>
      <c r="F9" s="34">
        <v>811417256.96000004</v>
      </c>
      <c r="G9" s="35">
        <v>-645872649.03999996</v>
      </c>
    </row>
    <row r="10" spans="1:7" x14ac:dyDescent="0.25">
      <c r="A10" s="33" t="s">
        <v>163</v>
      </c>
      <c r="B10" s="34">
        <v>0</v>
      </c>
      <c r="C10" s="34">
        <v>0</v>
      </c>
      <c r="D10" s="34">
        <v>0</v>
      </c>
      <c r="E10" s="34">
        <v>0</v>
      </c>
      <c r="F10" s="34">
        <v>0</v>
      </c>
      <c r="G10" s="35">
        <v>0</v>
      </c>
    </row>
    <row r="11" spans="1:7" x14ac:dyDescent="0.25">
      <c r="A11" s="33" t="s">
        <v>164</v>
      </c>
      <c r="B11" s="34">
        <v>0</v>
      </c>
      <c r="C11" s="34">
        <v>0</v>
      </c>
      <c r="D11" s="34">
        <v>0</v>
      </c>
      <c r="E11" s="34">
        <v>0</v>
      </c>
      <c r="F11" s="34">
        <v>0</v>
      </c>
      <c r="G11" s="35">
        <v>0</v>
      </c>
    </row>
    <row r="12" spans="1:7" x14ac:dyDescent="0.25">
      <c r="A12" s="33" t="s">
        <v>165</v>
      </c>
      <c r="B12" s="34">
        <v>615120275</v>
      </c>
      <c r="C12" s="34">
        <v>0</v>
      </c>
      <c r="D12" s="34">
        <v>615120275</v>
      </c>
      <c r="E12" s="34">
        <v>298460549.26999998</v>
      </c>
      <c r="F12" s="34">
        <v>298460549.26999998</v>
      </c>
      <c r="G12" s="35">
        <v>-316659725.73000002</v>
      </c>
    </row>
    <row r="13" spans="1:7" x14ac:dyDescent="0.25">
      <c r="A13" s="33" t="s">
        <v>166</v>
      </c>
      <c r="B13" s="34">
        <v>43517128</v>
      </c>
      <c r="C13" s="34">
        <v>0</v>
      </c>
      <c r="D13" s="34">
        <v>43517128</v>
      </c>
      <c r="E13" s="34">
        <v>32018637.82</v>
      </c>
      <c r="F13" s="34">
        <v>32018637.82</v>
      </c>
      <c r="G13" s="35">
        <v>-11498490.18</v>
      </c>
    </row>
    <row r="14" spans="1:7" x14ac:dyDescent="0.25">
      <c r="A14" s="33" t="s">
        <v>167</v>
      </c>
      <c r="B14" s="34">
        <v>2885565</v>
      </c>
      <c r="C14" s="34">
        <v>0</v>
      </c>
      <c r="D14" s="34">
        <v>2885565</v>
      </c>
      <c r="E14" s="34">
        <v>2259515.0299999998</v>
      </c>
      <c r="F14" s="34">
        <v>2259515.0299999998</v>
      </c>
      <c r="G14" s="35">
        <v>-626049.97</v>
      </c>
    </row>
    <row r="15" spans="1:7" x14ac:dyDescent="0.25">
      <c r="A15" s="33" t="s">
        <v>168</v>
      </c>
      <c r="B15" s="34">
        <v>40631563</v>
      </c>
      <c r="C15" s="34">
        <v>0</v>
      </c>
      <c r="D15" s="34">
        <v>40631563</v>
      </c>
      <c r="E15" s="34">
        <v>29759122.789999999</v>
      </c>
      <c r="F15" s="34">
        <v>29759122.789999999</v>
      </c>
      <c r="G15" s="35">
        <v>-10872440.210000001</v>
      </c>
    </row>
    <row r="16" spans="1:7" x14ac:dyDescent="0.25">
      <c r="A16" s="33" t="s">
        <v>169</v>
      </c>
      <c r="B16" s="34">
        <v>421644865</v>
      </c>
      <c r="C16" s="34">
        <v>0</v>
      </c>
      <c r="D16" s="34">
        <v>421644865</v>
      </c>
      <c r="E16" s="34">
        <v>279607955.20999998</v>
      </c>
      <c r="F16" s="34">
        <v>279607955.20999998</v>
      </c>
      <c r="G16" s="35">
        <v>-142036909.78999999</v>
      </c>
    </row>
    <row r="17" spans="1:8" x14ac:dyDescent="0.25">
      <c r="A17" s="33" t="s">
        <v>167</v>
      </c>
      <c r="B17" s="34">
        <v>421644865</v>
      </c>
      <c r="C17" s="34">
        <v>0</v>
      </c>
      <c r="D17" s="34">
        <v>421644865</v>
      </c>
      <c r="E17" s="34">
        <v>279607955.20999998</v>
      </c>
      <c r="F17" s="34">
        <v>279607955.20999998</v>
      </c>
      <c r="G17" s="35">
        <v>-142036909.78999999</v>
      </c>
    </row>
    <row r="18" spans="1:8" x14ac:dyDescent="0.25">
      <c r="A18" s="33" t="s">
        <v>168</v>
      </c>
      <c r="B18" s="34">
        <v>0</v>
      </c>
      <c r="C18" s="34">
        <v>0</v>
      </c>
      <c r="D18" s="34">
        <v>0</v>
      </c>
      <c r="E18" s="34">
        <v>0</v>
      </c>
      <c r="F18" s="34">
        <v>0</v>
      </c>
      <c r="G18" s="35">
        <v>0</v>
      </c>
    </row>
    <row r="19" spans="1:8" x14ac:dyDescent="0.25">
      <c r="A19" s="33" t="s">
        <v>170</v>
      </c>
      <c r="B19" s="34">
        <v>3059181879</v>
      </c>
      <c r="C19" s="34">
        <v>0</v>
      </c>
      <c r="D19" s="34">
        <v>3059181879</v>
      </c>
      <c r="E19" s="34">
        <v>0</v>
      </c>
      <c r="F19" s="34">
        <v>0</v>
      </c>
      <c r="G19" s="35">
        <v>-3059181879</v>
      </c>
    </row>
    <row r="20" spans="1:8" x14ac:dyDescent="0.25">
      <c r="A20" s="33" t="s">
        <v>137</v>
      </c>
      <c r="B20" s="34">
        <v>25495134018</v>
      </c>
      <c r="C20" s="34">
        <v>0</v>
      </c>
      <c r="D20" s="34">
        <v>25495134018</v>
      </c>
      <c r="E20" s="34">
        <v>13161218982.709999</v>
      </c>
      <c r="F20" s="34">
        <v>13161218982.709999</v>
      </c>
      <c r="G20" s="35">
        <v>-12333915035.290001</v>
      </c>
    </row>
    <row r="21" spans="1:8" x14ac:dyDescent="0.25">
      <c r="A21" s="33" t="s">
        <v>106</v>
      </c>
      <c r="B21" s="34">
        <v>1541358627</v>
      </c>
      <c r="C21" s="34">
        <v>0</v>
      </c>
      <c r="D21" s="34">
        <v>1541358627</v>
      </c>
      <c r="E21" s="34">
        <v>817862161</v>
      </c>
      <c r="F21" s="34">
        <v>817862161</v>
      </c>
      <c r="G21" s="35">
        <v>-723496466</v>
      </c>
    </row>
    <row r="22" spans="1:8" x14ac:dyDescent="0.25">
      <c r="A22" s="33" t="s">
        <v>171</v>
      </c>
      <c r="B22" s="34">
        <v>400000000</v>
      </c>
      <c r="C22" s="34">
        <v>0</v>
      </c>
      <c r="D22" s="34">
        <v>400000000</v>
      </c>
      <c r="E22" s="34">
        <v>0</v>
      </c>
      <c r="F22" s="34">
        <v>0</v>
      </c>
      <c r="G22" s="35">
        <v>-400000000</v>
      </c>
    </row>
    <row r="23" spans="1:8" x14ac:dyDescent="0.25">
      <c r="A23" s="30" t="s">
        <v>172</v>
      </c>
      <c r="B23" s="31">
        <v>33033246698</v>
      </c>
      <c r="C23" s="31">
        <v>0</v>
      </c>
      <c r="D23" s="31">
        <v>33033246698</v>
      </c>
      <c r="E23" s="31">
        <v>15400585542.969999</v>
      </c>
      <c r="F23" s="31">
        <v>15400585542.969999</v>
      </c>
      <c r="G23" s="32">
        <v>-17632661155.029999</v>
      </c>
      <c r="H23" s="1"/>
    </row>
    <row r="24" spans="1:8" x14ac:dyDescent="0.25">
      <c r="A24" s="30" t="s">
        <v>173</v>
      </c>
      <c r="B24" s="31">
        <v>29574064819</v>
      </c>
      <c r="C24" s="31">
        <v>0</v>
      </c>
      <c r="D24" s="31">
        <v>29574064819</v>
      </c>
      <c r="E24" s="31">
        <v>15400585542.969999</v>
      </c>
      <c r="F24" s="31">
        <v>15400585542.969999</v>
      </c>
      <c r="G24" s="32">
        <v>-14173479276.030001</v>
      </c>
      <c r="H24" s="1"/>
    </row>
    <row r="25" spans="1:8" x14ac:dyDescent="0.25">
      <c r="A25" s="33" t="s">
        <v>174</v>
      </c>
      <c r="B25" s="34">
        <v>1457289906</v>
      </c>
      <c r="C25" s="34">
        <v>0</v>
      </c>
      <c r="D25" s="34">
        <v>1457289906</v>
      </c>
      <c r="E25" s="34">
        <v>811417256.96000004</v>
      </c>
      <c r="F25" s="34">
        <v>811417256.96000004</v>
      </c>
      <c r="G25" s="35">
        <v>-645872649.03999996</v>
      </c>
    </row>
    <row r="26" spans="1:8" x14ac:dyDescent="0.25">
      <c r="A26" s="33" t="s">
        <v>175</v>
      </c>
      <c r="B26" s="34">
        <v>0</v>
      </c>
      <c r="C26" s="34">
        <v>0</v>
      </c>
      <c r="D26" s="34">
        <v>0</v>
      </c>
      <c r="E26" s="34">
        <v>0</v>
      </c>
      <c r="F26" s="34">
        <v>0</v>
      </c>
      <c r="G26" s="35">
        <v>0</v>
      </c>
    </row>
    <row r="27" spans="1:8" x14ac:dyDescent="0.25">
      <c r="A27" s="33" t="s">
        <v>176</v>
      </c>
      <c r="B27" s="34">
        <v>615120275</v>
      </c>
      <c r="C27" s="34">
        <v>0</v>
      </c>
      <c r="D27" s="34">
        <v>615120275</v>
      </c>
      <c r="E27" s="34">
        <v>298460549.26999998</v>
      </c>
      <c r="F27" s="34">
        <v>298460549.26999998</v>
      </c>
      <c r="G27" s="35">
        <v>-316659725.73000002</v>
      </c>
    </row>
    <row r="28" spans="1:8" x14ac:dyDescent="0.25">
      <c r="A28" s="33" t="s">
        <v>177</v>
      </c>
      <c r="B28" s="34">
        <v>43517128</v>
      </c>
      <c r="C28" s="34">
        <v>0</v>
      </c>
      <c r="D28" s="34">
        <v>43517128</v>
      </c>
      <c r="E28" s="34">
        <v>32018637.82</v>
      </c>
      <c r="F28" s="34">
        <v>32018637.82</v>
      </c>
      <c r="G28" s="35">
        <v>-11498490.18</v>
      </c>
    </row>
    <row r="29" spans="1:8" x14ac:dyDescent="0.25">
      <c r="A29" s="33" t="s">
        <v>178</v>
      </c>
      <c r="B29" s="34">
        <v>2885565</v>
      </c>
      <c r="C29" s="34">
        <v>0</v>
      </c>
      <c r="D29" s="34">
        <v>2885565</v>
      </c>
      <c r="E29" s="34">
        <v>2259515.0299999998</v>
      </c>
      <c r="F29" s="34">
        <v>2259515.0299999998</v>
      </c>
      <c r="G29" s="35">
        <v>-626049.97</v>
      </c>
    </row>
    <row r="30" spans="1:8" x14ac:dyDescent="0.25">
      <c r="A30" s="33" t="s">
        <v>179</v>
      </c>
      <c r="B30" s="34">
        <v>40631563</v>
      </c>
      <c r="C30" s="34">
        <v>0</v>
      </c>
      <c r="D30" s="34">
        <v>40631563</v>
      </c>
      <c r="E30" s="34">
        <v>29759122.789999999</v>
      </c>
      <c r="F30" s="34">
        <v>29759122.789999999</v>
      </c>
      <c r="G30" s="35">
        <v>-10872440.210000001</v>
      </c>
    </row>
    <row r="31" spans="1:8" x14ac:dyDescent="0.25">
      <c r="A31" s="33" t="s">
        <v>180</v>
      </c>
      <c r="B31" s="34">
        <v>421644865</v>
      </c>
      <c r="C31" s="34">
        <v>0</v>
      </c>
      <c r="D31" s="34">
        <v>421644865</v>
      </c>
      <c r="E31" s="34">
        <v>279607955.20999998</v>
      </c>
      <c r="F31" s="34">
        <v>279607955.20999998</v>
      </c>
      <c r="G31" s="35">
        <v>-142036909.78999999</v>
      </c>
    </row>
    <row r="32" spans="1:8" x14ac:dyDescent="0.25">
      <c r="A32" s="33" t="s">
        <v>178</v>
      </c>
      <c r="B32" s="34">
        <v>421644865</v>
      </c>
      <c r="C32" s="34">
        <v>0</v>
      </c>
      <c r="D32" s="34">
        <v>421644865</v>
      </c>
      <c r="E32" s="34">
        <v>279607955.20999998</v>
      </c>
      <c r="F32" s="34">
        <v>279607955.20999998</v>
      </c>
      <c r="G32" s="35">
        <v>-142036909.78999999</v>
      </c>
    </row>
    <row r="33" spans="1:8" x14ac:dyDescent="0.25">
      <c r="A33" s="33" t="s">
        <v>179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5">
        <v>0</v>
      </c>
    </row>
    <row r="34" spans="1:8" x14ac:dyDescent="0.25">
      <c r="A34" s="33" t="s">
        <v>181</v>
      </c>
      <c r="B34" s="34">
        <v>25495134018</v>
      </c>
      <c r="C34" s="34">
        <v>0</v>
      </c>
      <c r="D34" s="34">
        <v>25495134018</v>
      </c>
      <c r="E34" s="34">
        <v>13161218982.709999</v>
      </c>
      <c r="F34" s="34">
        <v>13161218982.709999</v>
      </c>
      <c r="G34" s="35">
        <v>-12333915035.290001</v>
      </c>
    </row>
    <row r="35" spans="1:8" x14ac:dyDescent="0.25">
      <c r="A35" s="33" t="s">
        <v>182</v>
      </c>
      <c r="B35" s="34">
        <v>1541358627</v>
      </c>
      <c r="C35" s="34">
        <v>0</v>
      </c>
      <c r="D35" s="34">
        <v>1541358627</v>
      </c>
      <c r="E35" s="34">
        <v>817862161</v>
      </c>
      <c r="F35" s="34">
        <v>817862161</v>
      </c>
      <c r="G35" s="35">
        <v>-723496466</v>
      </c>
    </row>
    <row r="36" spans="1:8" x14ac:dyDescent="0.25">
      <c r="A36" s="30" t="s">
        <v>183</v>
      </c>
      <c r="B36" s="31">
        <v>3059181879</v>
      </c>
      <c r="C36" s="31">
        <v>0</v>
      </c>
      <c r="D36" s="31">
        <v>3059181879</v>
      </c>
      <c r="E36" s="31">
        <v>0</v>
      </c>
      <c r="F36" s="31">
        <v>0</v>
      </c>
      <c r="G36" s="32">
        <v>-3059181879</v>
      </c>
      <c r="H36" s="1"/>
    </row>
    <row r="37" spans="1:8" x14ac:dyDescent="0.25">
      <c r="A37" s="33" t="s">
        <v>184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5">
        <v>0</v>
      </c>
    </row>
    <row r="38" spans="1:8" x14ac:dyDescent="0.25">
      <c r="A38" s="33" t="s">
        <v>185</v>
      </c>
      <c r="B38" s="34">
        <v>3059181879</v>
      </c>
      <c r="C38" s="34">
        <v>0</v>
      </c>
      <c r="D38" s="34">
        <v>3059181879</v>
      </c>
      <c r="E38" s="34">
        <v>0</v>
      </c>
      <c r="F38" s="34">
        <v>0</v>
      </c>
      <c r="G38" s="35">
        <v>-3059181879</v>
      </c>
    </row>
    <row r="39" spans="1:8" x14ac:dyDescent="0.25">
      <c r="A39" s="33" t="s">
        <v>182</v>
      </c>
      <c r="B39" s="34">
        <v>0</v>
      </c>
      <c r="C39" s="34">
        <v>0</v>
      </c>
      <c r="D39" s="34">
        <v>0</v>
      </c>
      <c r="E39" s="34">
        <v>0</v>
      </c>
      <c r="F39" s="34">
        <v>0</v>
      </c>
      <c r="G39" s="35">
        <v>0</v>
      </c>
    </row>
    <row r="40" spans="1:8" x14ac:dyDescent="0.25">
      <c r="A40" s="30" t="s">
        <v>186</v>
      </c>
      <c r="B40" s="31">
        <v>400000000</v>
      </c>
      <c r="C40" s="31">
        <v>0</v>
      </c>
      <c r="D40" s="31">
        <v>400000000</v>
      </c>
      <c r="E40" s="31">
        <v>0</v>
      </c>
      <c r="F40" s="31">
        <v>0</v>
      </c>
      <c r="G40" s="32">
        <v>-400000000</v>
      </c>
      <c r="H40" s="1"/>
    </row>
    <row r="41" spans="1:8" x14ac:dyDescent="0.25">
      <c r="A41" s="33" t="s">
        <v>187</v>
      </c>
      <c r="B41" s="34">
        <v>400000000</v>
      </c>
      <c r="C41" s="34">
        <v>0</v>
      </c>
      <c r="D41" s="34">
        <v>400000000</v>
      </c>
      <c r="E41" s="34">
        <v>0</v>
      </c>
      <c r="F41" s="34">
        <v>0</v>
      </c>
      <c r="G41" s="35">
        <v>-400000000</v>
      </c>
    </row>
    <row r="42" spans="1:8" x14ac:dyDescent="0.25">
      <c r="A42" s="30" t="s">
        <v>172</v>
      </c>
      <c r="B42" s="31">
        <v>33033246698</v>
      </c>
      <c r="C42" s="31">
        <v>0</v>
      </c>
      <c r="D42" s="31">
        <v>33033246698</v>
      </c>
      <c r="E42" s="31">
        <v>15400585542.969999</v>
      </c>
      <c r="F42" s="31">
        <v>15400585542.969999</v>
      </c>
      <c r="G42" s="32">
        <v>-17632661155.029999</v>
      </c>
      <c r="H42" s="1"/>
    </row>
    <row r="43" spans="1:8" x14ac:dyDescent="0.25">
      <c r="A43" s="10"/>
      <c r="B43" s="11"/>
      <c r="C43" s="11"/>
      <c r="D43" s="11"/>
      <c r="E43" s="11"/>
      <c r="F43" s="11"/>
      <c r="G43" s="12"/>
    </row>
    <row r="44" spans="1:8" x14ac:dyDescent="0.25">
      <c r="A44" s="4"/>
      <c r="B44" s="4"/>
      <c r="C44" s="4"/>
      <c r="D44" s="4"/>
      <c r="E44" s="4"/>
      <c r="F44" s="4"/>
      <c r="G44" s="4"/>
    </row>
    <row r="45" spans="1:8" x14ac:dyDescent="0.25">
      <c r="A45" t="s">
        <v>9</v>
      </c>
    </row>
  </sheetData>
  <mergeCells count="5">
    <mergeCell ref="A1:G1"/>
    <mergeCell ref="A2:G2"/>
    <mergeCell ref="A3:G3"/>
    <mergeCell ref="A4:G4"/>
    <mergeCell ref="A5:G5"/>
  </mergeCells>
  <printOptions horizontalCentered="1"/>
  <pageMargins left="0.78740157480314965" right="0.78740157480314965" top="1.3779527559055118" bottom="1.1811023622047245" header="0.39370078740157483" footer="0.39370078740157483"/>
  <pageSetup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showGridLines="0" workbookViewId="0">
      <selection activeCell="G16" sqref="G16"/>
    </sheetView>
  </sheetViews>
  <sheetFormatPr baseColWidth="10" defaultRowHeight="15" x14ac:dyDescent="0.25"/>
  <cols>
    <col min="1" max="1" width="64.7109375" customWidth="1"/>
    <col min="2" max="2" width="16.85546875" bestFit="1" customWidth="1"/>
    <col min="3" max="3" width="15.7109375" customWidth="1"/>
    <col min="4" max="7" width="16.85546875" bestFit="1" customWidth="1"/>
  </cols>
  <sheetData>
    <row r="1" spans="1:7" x14ac:dyDescent="0.25">
      <c r="A1" s="21" t="s">
        <v>0</v>
      </c>
      <c r="B1" s="21"/>
      <c r="C1" s="21"/>
      <c r="D1" s="21"/>
      <c r="E1" s="21"/>
      <c r="F1" s="21"/>
      <c r="G1" s="21"/>
    </row>
    <row r="2" spans="1:7" x14ac:dyDescent="0.25">
      <c r="A2" s="21" t="s">
        <v>5</v>
      </c>
      <c r="B2" s="21"/>
      <c r="C2" s="21"/>
      <c r="D2" s="21"/>
      <c r="E2" s="21"/>
      <c r="F2" s="21"/>
      <c r="G2" s="21"/>
    </row>
    <row r="3" spans="1:7" x14ac:dyDescent="0.25">
      <c r="A3" s="21" t="s">
        <v>1</v>
      </c>
      <c r="B3" s="21"/>
      <c r="C3" s="21"/>
      <c r="D3" s="21"/>
      <c r="E3" s="21"/>
      <c r="F3" s="21"/>
      <c r="G3" s="21"/>
    </row>
    <row r="4" spans="1:7" x14ac:dyDescent="0.25">
      <c r="A4" s="21" t="s">
        <v>153</v>
      </c>
      <c r="B4" s="21"/>
      <c r="C4" s="21"/>
      <c r="D4" s="21"/>
      <c r="E4" s="21"/>
      <c r="F4" s="21"/>
      <c r="G4" s="21"/>
    </row>
    <row r="5" spans="1:7" x14ac:dyDescent="0.25">
      <c r="A5" s="21" t="s">
        <v>3</v>
      </c>
      <c r="B5" s="21"/>
      <c r="C5" s="21"/>
      <c r="D5" s="21"/>
      <c r="E5" s="21"/>
      <c r="F5" s="21"/>
      <c r="G5" s="21"/>
    </row>
    <row r="6" spans="1:7" x14ac:dyDescent="0.25">
      <c r="A6" s="21" t="s">
        <v>4</v>
      </c>
      <c r="B6" s="21"/>
      <c r="C6" s="21"/>
      <c r="D6" s="21"/>
      <c r="E6" s="21"/>
      <c r="F6" s="21"/>
      <c r="G6" s="21"/>
    </row>
    <row r="7" spans="1:7" x14ac:dyDescent="0.25">
      <c r="A7" s="2"/>
      <c r="B7" s="2"/>
      <c r="C7" s="2"/>
      <c r="D7" s="2"/>
      <c r="E7" s="2"/>
      <c r="F7" s="2"/>
      <c r="G7" s="2"/>
    </row>
    <row r="8" spans="1:7" ht="25.5" x14ac:dyDescent="0.25">
      <c r="A8" s="5" t="s">
        <v>18</v>
      </c>
      <c r="B8" s="3" t="s">
        <v>11</v>
      </c>
      <c r="C8" s="3" t="s">
        <v>12</v>
      </c>
      <c r="D8" s="3" t="s">
        <v>13</v>
      </c>
      <c r="E8" s="3" t="s">
        <v>7</v>
      </c>
      <c r="F8" s="3" t="s">
        <v>14</v>
      </c>
      <c r="G8" s="6" t="s">
        <v>15</v>
      </c>
    </row>
    <row r="9" spans="1:7" x14ac:dyDescent="0.25">
      <c r="A9" s="18"/>
      <c r="B9" s="19">
        <v>1</v>
      </c>
      <c r="C9" s="19">
        <v>2</v>
      </c>
      <c r="D9" s="19" t="s">
        <v>16</v>
      </c>
      <c r="E9" s="19">
        <v>4</v>
      </c>
      <c r="F9" s="19">
        <v>5</v>
      </c>
      <c r="G9" s="20" t="s">
        <v>17</v>
      </c>
    </row>
    <row r="10" spans="1:7" x14ac:dyDescent="0.25">
      <c r="A10" s="13" t="s">
        <v>5</v>
      </c>
      <c r="B10" s="14">
        <v>33033246698</v>
      </c>
      <c r="C10" s="14">
        <f>SUM(C11:C21)</f>
        <v>1005985818.88</v>
      </c>
      <c r="D10" s="14">
        <f>+B10+C10</f>
        <v>34039232516.880001</v>
      </c>
      <c r="E10" s="14">
        <f>SUM(E11:E21)</f>
        <v>13446700386.190001</v>
      </c>
      <c r="F10" s="14">
        <f>SUM(F11:F21)</f>
        <v>12982065862.290001</v>
      </c>
      <c r="G10" s="15">
        <f>+D10-E10</f>
        <v>20592532130.690002</v>
      </c>
    </row>
    <row r="11" spans="1:7" x14ac:dyDescent="0.25">
      <c r="A11" s="16" t="s">
        <v>154</v>
      </c>
      <c r="B11" s="17">
        <v>33033246698</v>
      </c>
      <c r="C11" s="17">
        <v>1005985818.88</v>
      </c>
      <c r="D11" s="14">
        <f>+B11+C11</f>
        <v>34039232516.880001</v>
      </c>
      <c r="E11" s="17">
        <v>13446700386.190001</v>
      </c>
      <c r="F11" s="17">
        <v>12982065862.290001</v>
      </c>
      <c r="G11" s="15">
        <f>+D11-E11</f>
        <v>20592532130.690002</v>
      </c>
    </row>
    <row r="12" spans="1:7" x14ac:dyDescent="0.25">
      <c r="A12" s="10"/>
      <c r="B12" s="11"/>
      <c r="C12" s="11"/>
      <c r="D12" s="11"/>
      <c r="E12" s="11"/>
      <c r="F12" s="11"/>
      <c r="G12" s="12"/>
    </row>
    <row r="13" spans="1:7" x14ac:dyDescent="0.25">
      <c r="A13" s="4"/>
      <c r="B13" s="4"/>
      <c r="C13" s="4"/>
      <c r="D13" s="4"/>
      <c r="E13" s="4"/>
      <c r="F13" s="4"/>
      <c r="G13" s="4"/>
    </row>
    <row r="14" spans="1:7" x14ac:dyDescent="0.25">
      <c r="A14" t="s">
        <v>9</v>
      </c>
    </row>
  </sheetData>
  <mergeCells count="6">
    <mergeCell ref="A1:G1"/>
    <mergeCell ref="A2:G2"/>
    <mergeCell ref="A3:G3"/>
    <mergeCell ref="A4:G4"/>
    <mergeCell ref="A5:G5"/>
    <mergeCell ref="A6:G6"/>
  </mergeCells>
  <printOptions horizontalCentered="1"/>
  <pageMargins left="0.78740157480314965" right="0.78740157480314965" top="1.3779527559055118" bottom="1.1811023622047245" header="0.39370078740157483" footer="0.39370078740157483"/>
  <pageSetup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showGridLines="0" workbookViewId="0">
      <selection activeCell="G10" sqref="G10:G13"/>
    </sheetView>
  </sheetViews>
  <sheetFormatPr baseColWidth="10" defaultRowHeight="15" x14ac:dyDescent="0.25"/>
  <cols>
    <col min="1" max="1" width="64.7109375" customWidth="1"/>
    <col min="2" max="2" width="16.85546875" bestFit="1" customWidth="1"/>
    <col min="3" max="3" width="15.7109375" customWidth="1"/>
    <col min="4" max="7" width="16.85546875" bestFit="1" customWidth="1"/>
  </cols>
  <sheetData>
    <row r="1" spans="1:8" x14ac:dyDescent="0.25">
      <c r="A1" s="21" t="s">
        <v>0</v>
      </c>
      <c r="B1" s="21"/>
      <c r="C1" s="21"/>
      <c r="D1" s="21"/>
      <c r="E1" s="21"/>
      <c r="F1" s="21"/>
      <c r="G1" s="21"/>
    </row>
    <row r="2" spans="1:8" x14ac:dyDescent="0.25">
      <c r="A2" s="21" t="s">
        <v>5</v>
      </c>
      <c r="B2" s="21"/>
      <c r="C2" s="21"/>
      <c r="D2" s="21"/>
      <c r="E2" s="21"/>
      <c r="F2" s="21"/>
      <c r="G2" s="21"/>
    </row>
    <row r="3" spans="1:8" x14ac:dyDescent="0.25">
      <c r="A3" s="21" t="s">
        <v>1</v>
      </c>
      <c r="B3" s="21"/>
      <c r="C3" s="21"/>
      <c r="D3" s="21"/>
      <c r="E3" s="21"/>
      <c r="F3" s="21"/>
      <c r="G3" s="21"/>
    </row>
    <row r="4" spans="1:8" x14ac:dyDescent="0.25">
      <c r="A4" s="21" t="s">
        <v>149</v>
      </c>
      <c r="B4" s="21"/>
      <c r="C4" s="21"/>
      <c r="D4" s="21"/>
      <c r="E4" s="21"/>
      <c r="F4" s="21"/>
      <c r="G4" s="21"/>
    </row>
    <row r="5" spans="1:8" x14ac:dyDescent="0.25">
      <c r="A5" s="21" t="s">
        <v>3</v>
      </c>
      <c r="B5" s="21"/>
      <c r="C5" s="21"/>
      <c r="D5" s="21"/>
      <c r="E5" s="21"/>
      <c r="F5" s="21"/>
      <c r="G5" s="21"/>
    </row>
    <row r="6" spans="1:8" x14ac:dyDescent="0.25">
      <c r="A6" s="21" t="s">
        <v>4</v>
      </c>
      <c r="B6" s="21"/>
      <c r="C6" s="21"/>
      <c r="D6" s="21"/>
      <c r="E6" s="21"/>
      <c r="F6" s="21"/>
      <c r="G6" s="21"/>
    </row>
    <row r="7" spans="1:8" x14ac:dyDescent="0.25">
      <c r="A7" s="2"/>
      <c r="B7" s="2"/>
      <c r="C7" s="2"/>
      <c r="D7" s="2"/>
      <c r="E7" s="2"/>
      <c r="F7" s="2"/>
      <c r="G7" s="2"/>
    </row>
    <row r="8" spans="1:8" ht="25.5" x14ac:dyDescent="0.25">
      <c r="A8" s="5" t="s">
        <v>18</v>
      </c>
      <c r="B8" s="3" t="s">
        <v>11</v>
      </c>
      <c r="C8" s="3" t="s">
        <v>12</v>
      </c>
      <c r="D8" s="3" t="s">
        <v>13</v>
      </c>
      <c r="E8" s="3" t="s">
        <v>7</v>
      </c>
      <c r="F8" s="3" t="s">
        <v>14</v>
      </c>
      <c r="G8" s="6" t="s">
        <v>15</v>
      </c>
    </row>
    <row r="9" spans="1:8" x14ac:dyDescent="0.25">
      <c r="A9" s="7"/>
      <c r="B9" s="8">
        <v>1</v>
      </c>
      <c r="C9" s="8">
        <v>2</v>
      </c>
      <c r="D9" s="8" t="s">
        <v>16</v>
      </c>
      <c r="E9" s="8">
        <v>4</v>
      </c>
      <c r="F9" s="8">
        <v>5</v>
      </c>
      <c r="G9" s="9" t="s">
        <v>17</v>
      </c>
    </row>
    <row r="10" spans="1:8" x14ac:dyDescent="0.25">
      <c r="A10" s="16" t="s">
        <v>150</v>
      </c>
      <c r="B10" s="17">
        <v>29403088274</v>
      </c>
      <c r="C10" s="17">
        <v>709496401.41999996</v>
      </c>
      <c r="D10" s="14">
        <f>+B10+C10</f>
        <v>30112584675.419998</v>
      </c>
      <c r="E10" s="17">
        <v>12668491684.4</v>
      </c>
      <c r="F10" s="17">
        <v>12250956960.68</v>
      </c>
      <c r="G10" s="15">
        <f>+D10-E10</f>
        <v>17444092991.019997</v>
      </c>
    </row>
    <row r="11" spans="1:8" x14ac:dyDescent="0.25">
      <c r="A11" s="16" t="s">
        <v>151</v>
      </c>
      <c r="B11" s="17">
        <v>3456392388</v>
      </c>
      <c r="C11" s="17">
        <v>285423975.45999998</v>
      </c>
      <c r="D11" s="14">
        <f t="shared" ref="D11:D13" si="0">+B11+C11</f>
        <v>3741816363.46</v>
      </c>
      <c r="E11" s="17">
        <v>705880367.75999999</v>
      </c>
      <c r="F11" s="17">
        <v>658780567.58000004</v>
      </c>
      <c r="G11" s="15">
        <f t="shared" ref="G11:G13" si="1">+D11-E11</f>
        <v>3035935995.6999998</v>
      </c>
    </row>
    <row r="12" spans="1:8" x14ac:dyDescent="0.25">
      <c r="A12" s="16" t="s">
        <v>152</v>
      </c>
      <c r="B12" s="17">
        <v>173766036</v>
      </c>
      <c r="C12" s="17">
        <v>11065442</v>
      </c>
      <c r="D12" s="14">
        <f t="shared" si="0"/>
        <v>184831478</v>
      </c>
      <c r="E12" s="17">
        <v>72328334.030000001</v>
      </c>
      <c r="F12" s="17">
        <v>72328334.030000001</v>
      </c>
      <c r="G12" s="15">
        <f t="shared" si="1"/>
        <v>112503143.97</v>
      </c>
    </row>
    <row r="13" spans="1:8" x14ac:dyDescent="0.25">
      <c r="A13" s="13" t="s">
        <v>48</v>
      </c>
      <c r="B13" s="14">
        <v>33033246698</v>
      </c>
      <c r="C13" s="14">
        <v>1005985818.88</v>
      </c>
      <c r="D13" s="14">
        <f t="shared" si="0"/>
        <v>34039232516.880001</v>
      </c>
      <c r="E13" s="14">
        <v>13446700386.190001</v>
      </c>
      <c r="F13" s="14">
        <v>12982065862.290001</v>
      </c>
      <c r="G13" s="15">
        <f t="shared" si="1"/>
        <v>20592532130.690002</v>
      </c>
      <c r="H13" s="1"/>
    </row>
    <row r="14" spans="1:8" x14ac:dyDescent="0.25">
      <c r="A14" s="10"/>
      <c r="B14" s="11"/>
      <c r="C14" s="11"/>
      <c r="D14" s="11"/>
      <c r="E14" s="11"/>
      <c r="F14" s="11"/>
      <c r="G14" s="12"/>
    </row>
    <row r="15" spans="1:8" x14ac:dyDescent="0.25">
      <c r="A15" s="4"/>
      <c r="B15" s="4"/>
      <c r="C15" s="4"/>
      <c r="D15" s="4"/>
      <c r="E15" s="4"/>
      <c r="F15" s="4"/>
      <c r="G15" s="4"/>
    </row>
    <row r="16" spans="1:8" x14ac:dyDescent="0.25">
      <c r="A16" t="s">
        <v>9</v>
      </c>
    </row>
  </sheetData>
  <mergeCells count="6">
    <mergeCell ref="A1:G1"/>
    <mergeCell ref="A2:G2"/>
    <mergeCell ref="A3:G3"/>
    <mergeCell ref="A4:G4"/>
    <mergeCell ref="A5:G5"/>
    <mergeCell ref="A6:G6"/>
  </mergeCells>
  <printOptions horizontalCentered="1"/>
  <pageMargins left="0.78740157480314965" right="0.78740157480314965" top="1.3779527559055118" bottom="1.1811023622047245" header="0.39370078740157483" footer="0.39370078740157483"/>
  <pageSetup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showGridLines="0" topLeftCell="A60" workbookViewId="0">
      <selection activeCell="G10" sqref="G10:G82"/>
    </sheetView>
  </sheetViews>
  <sheetFormatPr baseColWidth="10" defaultRowHeight="15" x14ac:dyDescent="0.25"/>
  <cols>
    <col min="1" max="1" width="64.7109375" customWidth="1"/>
    <col min="2" max="2" width="16.85546875" bestFit="1" customWidth="1"/>
    <col min="3" max="3" width="15.7109375" customWidth="1"/>
    <col min="4" max="7" width="16.85546875" bestFit="1" customWidth="1"/>
  </cols>
  <sheetData>
    <row r="1" spans="1:8" x14ac:dyDescent="0.25">
      <c r="A1" s="21" t="s">
        <v>0</v>
      </c>
      <c r="B1" s="21"/>
      <c r="C1" s="21"/>
      <c r="D1" s="21"/>
      <c r="E1" s="21"/>
      <c r="F1" s="21"/>
      <c r="G1" s="21"/>
    </row>
    <row r="2" spans="1:8" x14ac:dyDescent="0.25">
      <c r="A2" s="21" t="s">
        <v>5</v>
      </c>
      <c r="B2" s="21"/>
      <c r="C2" s="21"/>
      <c r="D2" s="21"/>
      <c r="E2" s="21"/>
      <c r="F2" s="21"/>
      <c r="G2" s="21"/>
    </row>
    <row r="3" spans="1:8" x14ac:dyDescent="0.25">
      <c r="A3" s="21" t="s">
        <v>1</v>
      </c>
      <c r="B3" s="21"/>
      <c r="C3" s="21"/>
      <c r="D3" s="21"/>
      <c r="E3" s="21"/>
      <c r="F3" s="21"/>
      <c r="G3" s="21"/>
    </row>
    <row r="4" spans="1:8" x14ac:dyDescent="0.25">
      <c r="A4" s="21" t="s">
        <v>78</v>
      </c>
      <c r="B4" s="21"/>
      <c r="C4" s="21"/>
      <c r="D4" s="21"/>
      <c r="E4" s="21"/>
      <c r="F4" s="21"/>
      <c r="G4" s="21"/>
    </row>
    <row r="5" spans="1:8" x14ac:dyDescent="0.25">
      <c r="A5" s="21" t="s">
        <v>3</v>
      </c>
      <c r="B5" s="21"/>
      <c r="C5" s="21"/>
      <c r="D5" s="21"/>
      <c r="E5" s="21"/>
      <c r="F5" s="21"/>
      <c r="G5" s="21"/>
    </row>
    <row r="6" spans="1:8" x14ac:dyDescent="0.25">
      <c r="A6" s="21" t="s">
        <v>4</v>
      </c>
      <c r="B6" s="21"/>
      <c r="C6" s="21"/>
      <c r="D6" s="21"/>
      <c r="E6" s="21"/>
      <c r="F6" s="21"/>
      <c r="G6" s="21"/>
    </row>
    <row r="7" spans="1:8" x14ac:dyDescent="0.25">
      <c r="A7" s="2"/>
      <c r="B7" s="2"/>
      <c r="C7" s="2"/>
      <c r="D7" s="2"/>
      <c r="E7" s="2"/>
      <c r="F7" s="2"/>
      <c r="G7" s="2"/>
    </row>
    <row r="8" spans="1:8" ht="25.5" x14ac:dyDescent="0.25">
      <c r="A8" s="5" t="s">
        <v>18</v>
      </c>
      <c r="B8" s="3" t="s">
        <v>11</v>
      </c>
      <c r="C8" s="3" t="s">
        <v>12</v>
      </c>
      <c r="D8" s="3" t="s">
        <v>13</v>
      </c>
      <c r="E8" s="3" t="s">
        <v>7</v>
      </c>
      <c r="F8" s="3" t="s">
        <v>14</v>
      </c>
      <c r="G8" s="6" t="s">
        <v>15</v>
      </c>
    </row>
    <row r="9" spans="1:8" x14ac:dyDescent="0.25">
      <c r="A9" s="7"/>
      <c r="B9" s="8">
        <v>1</v>
      </c>
      <c r="C9" s="8">
        <v>2</v>
      </c>
      <c r="D9" s="8" t="s">
        <v>16</v>
      </c>
      <c r="E9" s="8">
        <v>4</v>
      </c>
      <c r="F9" s="8">
        <v>5</v>
      </c>
      <c r="G9" s="9" t="s">
        <v>17</v>
      </c>
    </row>
    <row r="10" spans="1:8" x14ac:dyDescent="0.25">
      <c r="A10" s="13" t="s">
        <v>79</v>
      </c>
      <c r="B10" s="14">
        <v>8444356164</v>
      </c>
      <c r="C10" s="14">
        <v>50255020.740000002</v>
      </c>
      <c r="D10" s="14">
        <f>+B10+C10</f>
        <v>8494611184.7399998</v>
      </c>
      <c r="E10" s="14">
        <v>4035192493.6999998</v>
      </c>
      <c r="F10" s="14">
        <v>3976601619.4499998</v>
      </c>
      <c r="G10" s="15">
        <f>+D10-E10</f>
        <v>4459418691.04</v>
      </c>
      <c r="H10" s="1"/>
    </row>
    <row r="11" spans="1:8" x14ac:dyDescent="0.25">
      <c r="A11" s="16" t="s">
        <v>80</v>
      </c>
      <c r="B11" s="17">
        <v>4621189918</v>
      </c>
      <c r="C11" s="17">
        <v>-6342511.5</v>
      </c>
      <c r="D11" s="14">
        <f t="shared" ref="D11:D74" si="0">+B11+C11</f>
        <v>4614847406.5</v>
      </c>
      <c r="E11" s="17">
        <v>2334445711.7600002</v>
      </c>
      <c r="F11" s="17">
        <v>2334445711.7600002</v>
      </c>
      <c r="G11" s="15">
        <f t="shared" ref="G11:G74" si="1">+D11-E11</f>
        <v>2280401694.7399998</v>
      </c>
    </row>
    <row r="12" spans="1:8" x14ac:dyDescent="0.25">
      <c r="A12" s="16" t="s">
        <v>81</v>
      </c>
      <c r="B12" s="17">
        <v>467906631</v>
      </c>
      <c r="C12" s="17">
        <v>142115474</v>
      </c>
      <c r="D12" s="14">
        <f t="shared" si="0"/>
        <v>610022105</v>
      </c>
      <c r="E12" s="17">
        <v>341929868.20999998</v>
      </c>
      <c r="F12" s="17">
        <v>341879906.07999998</v>
      </c>
      <c r="G12" s="15">
        <f t="shared" si="1"/>
        <v>268092236.79000002</v>
      </c>
    </row>
    <row r="13" spans="1:8" x14ac:dyDescent="0.25">
      <c r="A13" s="16" t="s">
        <v>82</v>
      </c>
      <c r="B13" s="17">
        <v>1159996719</v>
      </c>
      <c r="C13" s="17">
        <v>-79862884.769999996</v>
      </c>
      <c r="D13" s="14">
        <f t="shared" si="0"/>
        <v>1080133834.23</v>
      </c>
      <c r="E13" s="17">
        <v>448399656.31</v>
      </c>
      <c r="F13" s="17">
        <v>448380872.18000001</v>
      </c>
      <c r="G13" s="15">
        <f t="shared" si="1"/>
        <v>631734177.92000008</v>
      </c>
    </row>
    <row r="14" spans="1:8" x14ac:dyDescent="0.25">
      <c r="A14" s="16" t="s">
        <v>83</v>
      </c>
      <c r="B14" s="17">
        <v>614744452</v>
      </c>
      <c r="C14" s="17">
        <v>26904063.949999999</v>
      </c>
      <c r="D14" s="14">
        <f t="shared" si="0"/>
        <v>641648515.95000005</v>
      </c>
      <c r="E14" s="17">
        <v>319164359.13</v>
      </c>
      <c r="F14" s="17">
        <v>276453479.54000002</v>
      </c>
      <c r="G14" s="15">
        <f t="shared" si="1"/>
        <v>322484156.82000005</v>
      </c>
    </row>
    <row r="15" spans="1:8" x14ac:dyDescent="0.25">
      <c r="A15" s="16" t="s">
        <v>84</v>
      </c>
      <c r="B15" s="17">
        <v>552919722</v>
      </c>
      <c r="C15" s="17">
        <v>16743873.66</v>
      </c>
      <c r="D15" s="14">
        <f t="shared" si="0"/>
        <v>569663595.65999997</v>
      </c>
      <c r="E15" s="17">
        <v>263712885.63</v>
      </c>
      <c r="F15" s="17">
        <v>247901637.22999999</v>
      </c>
      <c r="G15" s="15">
        <f t="shared" si="1"/>
        <v>305950710.02999997</v>
      </c>
    </row>
    <row r="16" spans="1:8" x14ac:dyDescent="0.25">
      <c r="A16" s="16" t="s">
        <v>85</v>
      </c>
      <c r="B16" s="17">
        <v>190620830</v>
      </c>
      <c r="C16" s="17">
        <v>-72662722.959999993</v>
      </c>
      <c r="D16" s="14">
        <f t="shared" si="0"/>
        <v>117958107.04000001</v>
      </c>
      <c r="E16" s="17">
        <v>0</v>
      </c>
      <c r="F16" s="17">
        <v>0</v>
      </c>
      <c r="G16" s="15">
        <f t="shared" si="1"/>
        <v>117958107.04000001</v>
      </c>
    </row>
    <row r="17" spans="1:8" x14ac:dyDescent="0.25">
      <c r="A17" s="16" t="s">
        <v>86</v>
      </c>
      <c r="B17" s="17">
        <v>836977892</v>
      </c>
      <c r="C17" s="17">
        <v>23359728.359999999</v>
      </c>
      <c r="D17" s="14">
        <f t="shared" si="0"/>
        <v>860337620.36000001</v>
      </c>
      <c r="E17" s="17">
        <v>327540012.66000003</v>
      </c>
      <c r="F17" s="17">
        <v>327540012.66000003</v>
      </c>
      <c r="G17" s="15">
        <f t="shared" si="1"/>
        <v>532797607.69999999</v>
      </c>
    </row>
    <row r="18" spans="1:8" x14ac:dyDescent="0.25">
      <c r="A18" s="13" t="s">
        <v>87</v>
      </c>
      <c r="B18" s="14">
        <v>781572499</v>
      </c>
      <c r="C18" s="14">
        <v>11175692.74</v>
      </c>
      <c r="D18" s="14">
        <f t="shared" si="0"/>
        <v>792748191.74000001</v>
      </c>
      <c r="E18" s="14">
        <v>259643812.63999999</v>
      </c>
      <c r="F18" s="14">
        <v>222021355.03999999</v>
      </c>
      <c r="G18" s="15">
        <f t="shared" si="1"/>
        <v>533104379.10000002</v>
      </c>
      <c r="H18" s="1"/>
    </row>
    <row r="19" spans="1:8" ht="26.25" x14ac:dyDescent="0.25">
      <c r="A19" s="16" t="s">
        <v>88</v>
      </c>
      <c r="B19" s="17">
        <v>143831858</v>
      </c>
      <c r="C19" s="17">
        <v>-22898341.739999998</v>
      </c>
      <c r="D19" s="14">
        <f t="shared" si="0"/>
        <v>120933516.26000001</v>
      </c>
      <c r="E19" s="17">
        <v>34160372.68</v>
      </c>
      <c r="F19" s="17">
        <v>21311449.390000001</v>
      </c>
      <c r="G19" s="15">
        <f t="shared" si="1"/>
        <v>86773143.580000013</v>
      </c>
    </row>
    <row r="20" spans="1:8" x14ac:dyDescent="0.25">
      <c r="A20" s="16" t="s">
        <v>89</v>
      </c>
      <c r="B20" s="17">
        <v>193121570</v>
      </c>
      <c r="C20" s="17">
        <v>17057592</v>
      </c>
      <c r="D20" s="14">
        <f t="shared" si="0"/>
        <v>210179162</v>
      </c>
      <c r="E20" s="17">
        <v>70782103.5</v>
      </c>
      <c r="F20" s="17">
        <v>55768136.43</v>
      </c>
      <c r="G20" s="15">
        <f t="shared" si="1"/>
        <v>139397058.5</v>
      </c>
    </row>
    <row r="21" spans="1:8" x14ac:dyDescent="0.25">
      <c r="A21" s="16" t="s">
        <v>90</v>
      </c>
      <c r="B21" s="17">
        <v>243471</v>
      </c>
      <c r="C21" s="17">
        <v>-105319</v>
      </c>
      <c r="D21" s="14">
        <f t="shared" si="0"/>
        <v>138152</v>
      </c>
      <c r="E21" s="17">
        <v>4989.24</v>
      </c>
      <c r="F21" s="17">
        <v>4989.22</v>
      </c>
      <c r="G21" s="15">
        <f t="shared" si="1"/>
        <v>133162.76</v>
      </c>
    </row>
    <row r="22" spans="1:8" x14ac:dyDescent="0.25">
      <c r="A22" s="16" t="s">
        <v>91</v>
      </c>
      <c r="B22" s="17">
        <v>35564069</v>
      </c>
      <c r="C22" s="17">
        <v>13118892.33</v>
      </c>
      <c r="D22" s="14">
        <f t="shared" si="0"/>
        <v>48682961.329999998</v>
      </c>
      <c r="E22" s="17">
        <v>15814827.74</v>
      </c>
      <c r="F22" s="17">
        <v>14942091.119999999</v>
      </c>
      <c r="G22" s="15">
        <f t="shared" si="1"/>
        <v>32868133.589999996</v>
      </c>
    </row>
    <row r="23" spans="1:8" x14ac:dyDescent="0.25">
      <c r="A23" s="16" t="s">
        <v>92</v>
      </c>
      <c r="B23" s="17">
        <v>13084105</v>
      </c>
      <c r="C23" s="17">
        <v>640313</v>
      </c>
      <c r="D23" s="14">
        <f t="shared" si="0"/>
        <v>13724418</v>
      </c>
      <c r="E23" s="17">
        <v>6882924</v>
      </c>
      <c r="F23" s="17">
        <v>6178060.6200000001</v>
      </c>
      <c r="G23" s="15">
        <f t="shared" si="1"/>
        <v>6841494</v>
      </c>
    </row>
    <row r="24" spans="1:8" x14ac:dyDescent="0.25">
      <c r="A24" s="16" t="s">
        <v>93</v>
      </c>
      <c r="B24" s="17">
        <v>191758697</v>
      </c>
      <c r="C24" s="17">
        <v>8886844</v>
      </c>
      <c r="D24" s="14">
        <f t="shared" si="0"/>
        <v>200645541</v>
      </c>
      <c r="E24" s="17">
        <v>91107091.650000006</v>
      </c>
      <c r="F24" s="17">
        <v>86346932.849999994</v>
      </c>
      <c r="G24" s="15">
        <f t="shared" si="1"/>
        <v>109538449.34999999</v>
      </c>
    </row>
    <row r="25" spans="1:8" x14ac:dyDescent="0.25">
      <c r="A25" s="16" t="s">
        <v>94</v>
      </c>
      <c r="B25" s="17">
        <v>141253894</v>
      </c>
      <c r="C25" s="17">
        <v>-1556294.24</v>
      </c>
      <c r="D25" s="14">
        <f t="shared" si="0"/>
        <v>139697599.75999999</v>
      </c>
      <c r="E25" s="17">
        <v>14267058.52</v>
      </c>
      <c r="F25" s="17">
        <v>12995841.18</v>
      </c>
      <c r="G25" s="15">
        <f t="shared" si="1"/>
        <v>125430541.23999999</v>
      </c>
    </row>
    <row r="26" spans="1:8" x14ac:dyDescent="0.25">
      <c r="A26" s="16" t="s">
        <v>95</v>
      </c>
      <c r="B26" s="17">
        <v>6402</v>
      </c>
      <c r="C26" s="17">
        <v>9472</v>
      </c>
      <c r="D26" s="14">
        <f t="shared" si="0"/>
        <v>15874</v>
      </c>
      <c r="E26" s="17">
        <v>9471.86</v>
      </c>
      <c r="F26" s="17">
        <v>9471.86</v>
      </c>
      <c r="G26" s="15">
        <f t="shared" si="1"/>
        <v>6402.1399999999994</v>
      </c>
    </row>
    <row r="27" spans="1:8" x14ac:dyDescent="0.25">
      <c r="A27" s="16" t="s">
        <v>96</v>
      </c>
      <c r="B27" s="17">
        <v>62708433</v>
      </c>
      <c r="C27" s="17">
        <v>-3977465.61</v>
      </c>
      <c r="D27" s="14">
        <f t="shared" si="0"/>
        <v>58730967.390000001</v>
      </c>
      <c r="E27" s="17">
        <v>26614973.449999999</v>
      </c>
      <c r="F27" s="17">
        <v>24464382.370000001</v>
      </c>
      <c r="G27" s="15">
        <f t="shared" si="1"/>
        <v>32115993.940000001</v>
      </c>
    </row>
    <row r="28" spans="1:8" x14ac:dyDescent="0.25">
      <c r="A28" s="13" t="s">
        <v>97</v>
      </c>
      <c r="B28" s="14">
        <v>1594471505</v>
      </c>
      <c r="C28" s="14">
        <v>238033041.83000001</v>
      </c>
      <c r="D28" s="14">
        <f t="shared" si="0"/>
        <v>1832504546.8299999</v>
      </c>
      <c r="E28" s="14">
        <v>716264103.15999997</v>
      </c>
      <c r="F28" s="14">
        <v>621432619.04999995</v>
      </c>
      <c r="G28" s="15">
        <f t="shared" si="1"/>
        <v>1116240443.6700001</v>
      </c>
      <c r="H28" s="1"/>
    </row>
    <row r="29" spans="1:8" x14ac:dyDescent="0.25">
      <c r="A29" s="16" t="s">
        <v>98</v>
      </c>
      <c r="B29" s="17">
        <v>183254860</v>
      </c>
      <c r="C29" s="17">
        <v>120124956.97</v>
      </c>
      <c r="D29" s="14">
        <f t="shared" si="0"/>
        <v>303379816.97000003</v>
      </c>
      <c r="E29" s="17">
        <v>155655764.84999999</v>
      </c>
      <c r="F29" s="17">
        <v>127764041.04000001</v>
      </c>
      <c r="G29" s="15">
        <f t="shared" si="1"/>
        <v>147724052.12000003</v>
      </c>
    </row>
    <row r="30" spans="1:8" x14ac:dyDescent="0.25">
      <c r="A30" s="16" t="s">
        <v>99</v>
      </c>
      <c r="B30" s="17">
        <v>171691733</v>
      </c>
      <c r="C30" s="17">
        <v>25945644.079999998</v>
      </c>
      <c r="D30" s="14">
        <f t="shared" si="0"/>
        <v>197637377.07999998</v>
      </c>
      <c r="E30" s="17">
        <v>85441977.239999995</v>
      </c>
      <c r="F30" s="17">
        <v>82959808.730000004</v>
      </c>
      <c r="G30" s="15">
        <f t="shared" si="1"/>
        <v>112195399.83999999</v>
      </c>
    </row>
    <row r="31" spans="1:8" x14ac:dyDescent="0.25">
      <c r="A31" s="16" t="s">
        <v>100</v>
      </c>
      <c r="B31" s="17">
        <v>331745582</v>
      </c>
      <c r="C31" s="17">
        <v>-2286587.36</v>
      </c>
      <c r="D31" s="14">
        <f t="shared" si="0"/>
        <v>329458994.63999999</v>
      </c>
      <c r="E31" s="17">
        <v>80178695.840000004</v>
      </c>
      <c r="F31" s="17">
        <v>67890169.25</v>
      </c>
      <c r="G31" s="15">
        <f t="shared" si="1"/>
        <v>249280298.79999998</v>
      </c>
    </row>
    <row r="32" spans="1:8" x14ac:dyDescent="0.25">
      <c r="A32" s="16" t="s">
        <v>101</v>
      </c>
      <c r="B32" s="17">
        <v>48932137</v>
      </c>
      <c r="C32" s="17">
        <v>11772184.550000001</v>
      </c>
      <c r="D32" s="14">
        <f t="shared" si="0"/>
        <v>60704321.549999997</v>
      </c>
      <c r="E32" s="17">
        <v>24603521.489999998</v>
      </c>
      <c r="F32" s="17">
        <v>23213356.120000001</v>
      </c>
      <c r="G32" s="15">
        <f t="shared" si="1"/>
        <v>36100800.060000002</v>
      </c>
    </row>
    <row r="33" spans="1:8" x14ac:dyDescent="0.25">
      <c r="A33" s="16" t="s">
        <v>102</v>
      </c>
      <c r="B33" s="17">
        <v>290857517</v>
      </c>
      <c r="C33" s="17">
        <v>41518571.700000003</v>
      </c>
      <c r="D33" s="14">
        <f t="shared" si="0"/>
        <v>332376088.69999999</v>
      </c>
      <c r="E33" s="17">
        <v>91281795.930000007</v>
      </c>
      <c r="F33" s="17">
        <v>80037668.609999999</v>
      </c>
      <c r="G33" s="15">
        <f t="shared" si="1"/>
        <v>241094292.76999998</v>
      </c>
    </row>
    <row r="34" spans="1:8" x14ac:dyDescent="0.25">
      <c r="A34" s="16" t="s">
        <v>103</v>
      </c>
      <c r="B34" s="17">
        <v>174910834</v>
      </c>
      <c r="C34" s="17">
        <v>30188920.100000001</v>
      </c>
      <c r="D34" s="14">
        <f t="shared" si="0"/>
        <v>205099754.09999999</v>
      </c>
      <c r="E34" s="17">
        <v>74543245.530000001</v>
      </c>
      <c r="F34" s="17">
        <v>62404989.310000002</v>
      </c>
      <c r="G34" s="15">
        <f t="shared" si="1"/>
        <v>130556508.56999999</v>
      </c>
    </row>
    <row r="35" spans="1:8" x14ac:dyDescent="0.25">
      <c r="A35" s="16" t="s">
        <v>104</v>
      </c>
      <c r="B35" s="17">
        <v>56769073</v>
      </c>
      <c r="C35" s="17">
        <v>376686</v>
      </c>
      <c r="D35" s="14">
        <f t="shared" si="0"/>
        <v>57145759</v>
      </c>
      <c r="E35" s="17">
        <v>21569489.859999999</v>
      </c>
      <c r="F35" s="17">
        <v>20539940.870000001</v>
      </c>
      <c r="G35" s="15">
        <f t="shared" si="1"/>
        <v>35576269.140000001</v>
      </c>
    </row>
    <row r="36" spans="1:8" x14ac:dyDescent="0.25">
      <c r="A36" s="16" t="s">
        <v>105</v>
      </c>
      <c r="B36" s="17">
        <v>122740949</v>
      </c>
      <c r="C36" s="17">
        <v>-10879179.310000001</v>
      </c>
      <c r="D36" s="14">
        <f t="shared" si="0"/>
        <v>111861769.69</v>
      </c>
      <c r="E36" s="17">
        <v>36672797.68</v>
      </c>
      <c r="F36" s="17">
        <v>34214280.240000002</v>
      </c>
      <c r="G36" s="15">
        <f t="shared" si="1"/>
        <v>75188972.00999999</v>
      </c>
    </row>
    <row r="37" spans="1:8" x14ac:dyDescent="0.25">
      <c r="A37" s="16" t="s">
        <v>57</v>
      </c>
      <c r="B37" s="17">
        <v>213568820</v>
      </c>
      <c r="C37" s="17">
        <v>21271845.100000001</v>
      </c>
      <c r="D37" s="14">
        <f t="shared" si="0"/>
        <v>234840665.09999999</v>
      </c>
      <c r="E37" s="17">
        <v>146316814.74000001</v>
      </c>
      <c r="F37" s="17">
        <v>122408364.88</v>
      </c>
      <c r="G37" s="15">
        <f t="shared" si="1"/>
        <v>88523850.359999985</v>
      </c>
    </row>
    <row r="38" spans="1:8" x14ac:dyDescent="0.25">
      <c r="A38" s="13" t="s">
        <v>106</v>
      </c>
      <c r="B38" s="14">
        <v>16398828995</v>
      </c>
      <c r="C38" s="14">
        <v>292996390.45999998</v>
      </c>
      <c r="D38" s="14">
        <f t="shared" si="0"/>
        <v>16691825385.459999</v>
      </c>
      <c r="E38" s="14">
        <v>5451879928.3400002</v>
      </c>
      <c r="F38" s="14">
        <v>5185539309.96</v>
      </c>
      <c r="G38" s="15">
        <f t="shared" si="1"/>
        <v>11239945457.119999</v>
      </c>
      <c r="H38" s="1"/>
    </row>
    <row r="39" spans="1:8" x14ac:dyDescent="0.25">
      <c r="A39" s="16" t="s">
        <v>107</v>
      </c>
      <c r="B39" s="17">
        <v>13155909812</v>
      </c>
      <c r="C39" s="17">
        <v>171717495.99000001</v>
      </c>
      <c r="D39" s="14">
        <f t="shared" si="0"/>
        <v>13327627307.99</v>
      </c>
      <c r="E39" s="17">
        <v>4352012141.6499996</v>
      </c>
      <c r="F39" s="17">
        <v>4161679543.3400002</v>
      </c>
      <c r="G39" s="15">
        <f t="shared" si="1"/>
        <v>8975615166.3400002</v>
      </c>
    </row>
    <row r="40" spans="1:8" x14ac:dyDescent="0.25">
      <c r="A40" s="16" t="s">
        <v>108</v>
      </c>
      <c r="B40" s="17">
        <v>0</v>
      </c>
      <c r="C40" s="17">
        <v>7459500</v>
      </c>
      <c r="D40" s="14">
        <f t="shared" si="0"/>
        <v>7459500</v>
      </c>
      <c r="E40" s="17">
        <v>5952000</v>
      </c>
      <c r="F40" s="17">
        <v>5952000</v>
      </c>
      <c r="G40" s="15">
        <f t="shared" si="1"/>
        <v>1507500</v>
      </c>
    </row>
    <row r="41" spans="1:8" x14ac:dyDescent="0.25">
      <c r="A41" s="16" t="s">
        <v>109</v>
      </c>
      <c r="B41" s="17">
        <v>1227696555</v>
      </c>
      <c r="C41" s="17">
        <v>41188829.380000003</v>
      </c>
      <c r="D41" s="14">
        <f t="shared" si="0"/>
        <v>1268885384.3800001</v>
      </c>
      <c r="E41" s="17">
        <v>457837868.02999997</v>
      </c>
      <c r="F41" s="17">
        <v>422101660.30000001</v>
      </c>
      <c r="G41" s="15">
        <f t="shared" si="1"/>
        <v>811047516.35000014</v>
      </c>
    </row>
    <row r="42" spans="1:8" x14ac:dyDescent="0.25">
      <c r="A42" s="16" t="s">
        <v>110</v>
      </c>
      <c r="B42" s="17">
        <v>540791103</v>
      </c>
      <c r="C42" s="17">
        <v>91501691.359999999</v>
      </c>
      <c r="D42" s="14">
        <f t="shared" si="0"/>
        <v>632292794.36000001</v>
      </c>
      <c r="E42" s="17">
        <v>254236242.46000001</v>
      </c>
      <c r="F42" s="17">
        <v>227942621.96000001</v>
      </c>
      <c r="G42" s="15">
        <f t="shared" si="1"/>
        <v>378056551.89999998</v>
      </c>
    </row>
    <row r="43" spans="1:8" x14ac:dyDescent="0.25">
      <c r="A43" s="16" t="s">
        <v>39</v>
      </c>
      <c r="B43" s="17">
        <v>839212177</v>
      </c>
      <c r="C43" s="17">
        <v>5075811.7300000004</v>
      </c>
      <c r="D43" s="14">
        <f t="shared" si="0"/>
        <v>844287988.73000002</v>
      </c>
      <c r="E43" s="17">
        <v>272032638.07999998</v>
      </c>
      <c r="F43" s="17">
        <v>270152972.79000002</v>
      </c>
      <c r="G43" s="15">
        <f t="shared" si="1"/>
        <v>572255350.6500001</v>
      </c>
    </row>
    <row r="44" spans="1:8" x14ac:dyDescent="0.25">
      <c r="A44" s="16" t="s">
        <v>111</v>
      </c>
      <c r="B44" s="17">
        <v>0</v>
      </c>
      <c r="C44" s="17">
        <v>0</v>
      </c>
      <c r="D44" s="14">
        <f t="shared" si="0"/>
        <v>0</v>
      </c>
      <c r="E44" s="17">
        <v>0</v>
      </c>
      <c r="F44" s="17">
        <v>0</v>
      </c>
      <c r="G44" s="15">
        <f t="shared" si="1"/>
        <v>0</v>
      </c>
    </row>
    <row r="45" spans="1:8" x14ac:dyDescent="0.25">
      <c r="A45" s="16" t="s">
        <v>112</v>
      </c>
      <c r="B45" s="17">
        <v>400500000</v>
      </c>
      <c r="C45" s="17">
        <v>0</v>
      </c>
      <c r="D45" s="14">
        <f t="shared" si="0"/>
        <v>400500000</v>
      </c>
      <c r="E45" s="17">
        <v>0</v>
      </c>
      <c r="F45" s="17">
        <v>0</v>
      </c>
      <c r="G45" s="15">
        <f t="shared" si="1"/>
        <v>400500000</v>
      </c>
    </row>
    <row r="46" spans="1:8" x14ac:dyDescent="0.25">
      <c r="A46" s="16" t="s">
        <v>113</v>
      </c>
      <c r="B46" s="17">
        <v>234593348</v>
      </c>
      <c r="C46" s="17">
        <v>-23946938</v>
      </c>
      <c r="D46" s="14">
        <f t="shared" si="0"/>
        <v>210646410</v>
      </c>
      <c r="E46" s="17">
        <v>109809038.12</v>
      </c>
      <c r="F46" s="17">
        <v>97710511.569999993</v>
      </c>
      <c r="G46" s="15">
        <f t="shared" si="1"/>
        <v>100837371.88</v>
      </c>
    </row>
    <row r="47" spans="1:8" x14ac:dyDescent="0.25">
      <c r="A47" s="16" t="s">
        <v>114</v>
      </c>
      <c r="B47" s="17">
        <v>126000</v>
      </c>
      <c r="C47" s="17">
        <v>0</v>
      </c>
      <c r="D47" s="14">
        <f t="shared" si="0"/>
        <v>126000</v>
      </c>
      <c r="E47" s="17">
        <v>0</v>
      </c>
      <c r="F47" s="17">
        <v>0</v>
      </c>
      <c r="G47" s="15">
        <f t="shared" si="1"/>
        <v>126000</v>
      </c>
    </row>
    <row r="48" spans="1:8" x14ac:dyDescent="0.25">
      <c r="A48" s="13" t="s">
        <v>115</v>
      </c>
      <c r="B48" s="14">
        <v>167085993</v>
      </c>
      <c r="C48" s="14">
        <v>68088340.049999997</v>
      </c>
      <c r="D48" s="14">
        <f t="shared" si="0"/>
        <v>235174333.05000001</v>
      </c>
      <c r="E48" s="14">
        <v>102064211.05</v>
      </c>
      <c r="F48" s="14">
        <v>97815121.489999995</v>
      </c>
      <c r="G48" s="15">
        <f t="shared" si="1"/>
        <v>133110122.00000001</v>
      </c>
      <c r="H48" s="1"/>
    </row>
    <row r="49" spans="1:8" x14ac:dyDescent="0.25">
      <c r="A49" s="16" t="s">
        <v>116</v>
      </c>
      <c r="B49" s="17">
        <v>80219448</v>
      </c>
      <c r="C49" s="17">
        <v>20101747.989999998</v>
      </c>
      <c r="D49" s="14">
        <f t="shared" si="0"/>
        <v>100321195.98999999</v>
      </c>
      <c r="E49" s="17">
        <v>41649600.68</v>
      </c>
      <c r="F49" s="17">
        <v>39142921.880000003</v>
      </c>
      <c r="G49" s="15">
        <f t="shared" si="1"/>
        <v>58671595.309999995</v>
      </c>
    </row>
    <row r="50" spans="1:8" x14ac:dyDescent="0.25">
      <c r="A50" s="16" t="s">
        <v>117</v>
      </c>
      <c r="B50" s="17">
        <v>3957774</v>
      </c>
      <c r="C50" s="17">
        <v>1064389.23</v>
      </c>
      <c r="D50" s="14">
        <f t="shared" si="0"/>
        <v>5022163.2300000004</v>
      </c>
      <c r="E50" s="17">
        <v>345778.02</v>
      </c>
      <c r="F50" s="17">
        <v>232429.88</v>
      </c>
      <c r="G50" s="15">
        <f t="shared" si="1"/>
        <v>4676385.2100000009</v>
      </c>
    </row>
    <row r="51" spans="1:8" x14ac:dyDescent="0.25">
      <c r="A51" s="16" t="s">
        <v>118</v>
      </c>
      <c r="B51" s="17">
        <v>0</v>
      </c>
      <c r="C51" s="17">
        <v>116397</v>
      </c>
      <c r="D51" s="14">
        <f t="shared" si="0"/>
        <v>116397</v>
      </c>
      <c r="E51" s="17">
        <v>114850.67</v>
      </c>
      <c r="F51" s="17">
        <v>114850.67</v>
      </c>
      <c r="G51" s="15">
        <f t="shared" si="1"/>
        <v>1546.3300000000017</v>
      </c>
    </row>
    <row r="52" spans="1:8" x14ac:dyDescent="0.25">
      <c r="A52" s="16" t="s">
        <v>119</v>
      </c>
      <c r="B52" s="17">
        <v>58284988</v>
      </c>
      <c r="C52" s="17">
        <v>30175456</v>
      </c>
      <c r="D52" s="14">
        <f t="shared" si="0"/>
        <v>88460444</v>
      </c>
      <c r="E52" s="17">
        <v>54090820.869999997</v>
      </c>
      <c r="F52" s="17">
        <v>53428975.909999996</v>
      </c>
      <c r="G52" s="15">
        <f t="shared" si="1"/>
        <v>34369623.130000003</v>
      </c>
    </row>
    <row r="53" spans="1:8" x14ac:dyDescent="0.25">
      <c r="A53" s="16" t="s">
        <v>120</v>
      </c>
      <c r="B53" s="17">
        <v>0</v>
      </c>
      <c r="C53" s="17">
        <v>197200</v>
      </c>
      <c r="D53" s="14">
        <f t="shared" si="0"/>
        <v>197200</v>
      </c>
      <c r="E53" s="17">
        <v>197200</v>
      </c>
      <c r="F53" s="17">
        <v>197200</v>
      </c>
      <c r="G53" s="15">
        <f t="shared" si="1"/>
        <v>0</v>
      </c>
    </row>
    <row r="54" spans="1:8" x14ac:dyDescent="0.25">
      <c r="A54" s="16" t="s">
        <v>121</v>
      </c>
      <c r="B54" s="17">
        <v>17011110</v>
      </c>
      <c r="C54" s="17">
        <v>10219780.699999999</v>
      </c>
      <c r="D54" s="14">
        <f t="shared" si="0"/>
        <v>27230890.699999999</v>
      </c>
      <c r="E54" s="17">
        <v>4071223.21</v>
      </c>
      <c r="F54" s="17">
        <v>3110141.95</v>
      </c>
      <c r="G54" s="15">
        <f t="shared" si="1"/>
        <v>23159667.489999998</v>
      </c>
    </row>
    <row r="55" spans="1:8" x14ac:dyDescent="0.25">
      <c r="A55" s="16" t="s">
        <v>122</v>
      </c>
      <c r="B55" s="17">
        <v>0</v>
      </c>
      <c r="C55" s="17">
        <v>0</v>
      </c>
      <c r="D55" s="14">
        <f t="shared" si="0"/>
        <v>0</v>
      </c>
      <c r="E55" s="17">
        <v>0</v>
      </c>
      <c r="F55" s="17">
        <v>0</v>
      </c>
      <c r="G55" s="15">
        <f t="shared" si="1"/>
        <v>0</v>
      </c>
    </row>
    <row r="56" spans="1:8" x14ac:dyDescent="0.25">
      <c r="A56" s="16" t="s">
        <v>123</v>
      </c>
      <c r="B56" s="17">
        <v>2200000</v>
      </c>
      <c r="C56" s="17">
        <v>0</v>
      </c>
      <c r="D56" s="14">
        <f t="shared" si="0"/>
        <v>2200000</v>
      </c>
      <c r="E56" s="17">
        <v>0</v>
      </c>
      <c r="F56" s="17">
        <v>0</v>
      </c>
      <c r="G56" s="15">
        <f t="shared" si="1"/>
        <v>2200000</v>
      </c>
    </row>
    <row r="57" spans="1:8" x14ac:dyDescent="0.25">
      <c r="A57" s="16" t="s">
        <v>124</v>
      </c>
      <c r="B57" s="17">
        <v>5412673</v>
      </c>
      <c r="C57" s="17">
        <v>6213369.1299999999</v>
      </c>
      <c r="D57" s="14">
        <f t="shared" si="0"/>
        <v>11626042.129999999</v>
      </c>
      <c r="E57" s="17">
        <v>1594737.6</v>
      </c>
      <c r="F57" s="17">
        <v>1588601.2</v>
      </c>
      <c r="G57" s="15">
        <f t="shared" si="1"/>
        <v>10031304.529999999</v>
      </c>
    </row>
    <row r="58" spans="1:8" x14ac:dyDescent="0.25">
      <c r="A58" s="13" t="s">
        <v>125</v>
      </c>
      <c r="B58" s="14">
        <v>564224716</v>
      </c>
      <c r="C58" s="14">
        <v>110282728</v>
      </c>
      <c r="D58" s="14">
        <f t="shared" si="0"/>
        <v>674507444</v>
      </c>
      <c r="E58" s="14">
        <v>95220438.790000007</v>
      </c>
      <c r="F58" s="14">
        <v>95220438.790000007</v>
      </c>
      <c r="G58" s="15">
        <f t="shared" si="1"/>
        <v>579287005.21000004</v>
      </c>
      <c r="H58" s="1"/>
    </row>
    <row r="59" spans="1:8" x14ac:dyDescent="0.25">
      <c r="A59" s="16" t="s">
        <v>126</v>
      </c>
      <c r="B59" s="17">
        <v>521853624</v>
      </c>
      <c r="C59" s="17">
        <v>23000000</v>
      </c>
      <c r="D59" s="14">
        <f t="shared" si="0"/>
        <v>544853624</v>
      </c>
      <c r="E59" s="17">
        <v>11500000</v>
      </c>
      <c r="F59" s="17">
        <v>11500000</v>
      </c>
      <c r="G59" s="15">
        <f t="shared" si="1"/>
        <v>533353624</v>
      </c>
    </row>
    <row r="60" spans="1:8" x14ac:dyDescent="0.25">
      <c r="A60" s="16" t="s">
        <v>127</v>
      </c>
      <c r="B60" s="17">
        <v>42371092</v>
      </c>
      <c r="C60" s="17">
        <v>87282728</v>
      </c>
      <c r="D60" s="14">
        <f t="shared" si="0"/>
        <v>129653820</v>
      </c>
      <c r="E60" s="17">
        <v>83720438.790000007</v>
      </c>
      <c r="F60" s="17">
        <v>83720438.790000007</v>
      </c>
      <c r="G60" s="15">
        <f t="shared" si="1"/>
        <v>45933381.209999993</v>
      </c>
    </row>
    <row r="61" spans="1:8" x14ac:dyDescent="0.25">
      <c r="A61" s="16" t="s">
        <v>128</v>
      </c>
      <c r="B61" s="17">
        <v>0</v>
      </c>
      <c r="C61" s="17">
        <v>0</v>
      </c>
      <c r="D61" s="14">
        <f t="shared" si="0"/>
        <v>0</v>
      </c>
      <c r="E61" s="17">
        <v>0</v>
      </c>
      <c r="F61" s="17">
        <v>0</v>
      </c>
      <c r="G61" s="15">
        <f t="shared" si="1"/>
        <v>0</v>
      </c>
    </row>
    <row r="62" spans="1:8" x14ac:dyDescent="0.25">
      <c r="A62" s="13" t="s">
        <v>129</v>
      </c>
      <c r="B62" s="14">
        <v>41625077</v>
      </c>
      <c r="C62" s="14">
        <v>87705087</v>
      </c>
      <c r="D62" s="14">
        <f t="shared" si="0"/>
        <v>129330164</v>
      </c>
      <c r="E62" s="14">
        <v>96848153</v>
      </c>
      <c r="F62" s="14">
        <v>93848153</v>
      </c>
      <c r="G62" s="15">
        <f t="shared" si="1"/>
        <v>32482011</v>
      </c>
      <c r="H62" s="1"/>
    </row>
    <row r="63" spans="1:8" x14ac:dyDescent="0.25">
      <c r="A63" s="16" t="s">
        <v>130</v>
      </c>
      <c r="B63" s="17">
        <v>12850001</v>
      </c>
      <c r="C63" s="17">
        <v>3000000</v>
      </c>
      <c r="D63" s="14">
        <f t="shared" si="0"/>
        <v>15850001</v>
      </c>
      <c r="E63" s="17">
        <v>6173000</v>
      </c>
      <c r="F63" s="17">
        <v>3173000</v>
      </c>
      <c r="G63" s="15">
        <f t="shared" si="1"/>
        <v>9677001</v>
      </c>
    </row>
    <row r="64" spans="1:8" x14ac:dyDescent="0.25">
      <c r="A64" s="16" t="s">
        <v>131</v>
      </c>
      <c r="B64" s="17">
        <v>0</v>
      </c>
      <c r="C64" s="17">
        <v>781270</v>
      </c>
      <c r="D64" s="14">
        <f t="shared" si="0"/>
        <v>781270</v>
      </c>
      <c r="E64" s="17">
        <v>781270</v>
      </c>
      <c r="F64" s="17">
        <v>781270</v>
      </c>
      <c r="G64" s="15">
        <f t="shared" si="1"/>
        <v>0</v>
      </c>
    </row>
    <row r="65" spans="1:8" x14ac:dyDescent="0.25">
      <c r="A65" s="16" t="s">
        <v>132</v>
      </c>
      <c r="B65" s="17">
        <v>0</v>
      </c>
      <c r="C65" s="17">
        <v>0</v>
      </c>
      <c r="D65" s="14">
        <f t="shared" si="0"/>
        <v>0</v>
      </c>
      <c r="E65" s="17">
        <v>0</v>
      </c>
      <c r="F65" s="17">
        <v>0</v>
      </c>
      <c r="G65" s="15">
        <f t="shared" si="1"/>
        <v>0</v>
      </c>
    </row>
    <row r="66" spans="1:8" x14ac:dyDescent="0.25">
      <c r="A66" s="16" t="s">
        <v>133</v>
      </c>
      <c r="B66" s="17">
        <v>0</v>
      </c>
      <c r="C66" s="17">
        <v>0</v>
      </c>
      <c r="D66" s="14">
        <f t="shared" si="0"/>
        <v>0</v>
      </c>
      <c r="E66" s="17">
        <v>0</v>
      </c>
      <c r="F66" s="17">
        <v>0</v>
      </c>
      <c r="G66" s="15">
        <f t="shared" si="1"/>
        <v>0</v>
      </c>
    </row>
    <row r="67" spans="1:8" x14ac:dyDescent="0.25">
      <c r="A67" s="16" t="s">
        <v>134</v>
      </c>
      <c r="B67" s="17">
        <v>0</v>
      </c>
      <c r="C67" s="17">
        <v>0</v>
      </c>
      <c r="D67" s="14">
        <f t="shared" si="0"/>
        <v>0</v>
      </c>
      <c r="E67" s="17">
        <v>0</v>
      </c>
      <c r="F67" s="17">
        <v>0</v>
      </c>
      <c r="G67" s="15">
        <f t="shared" si="1"/>
        <v>0</v>
      </c>
    </row>
    <row r="68" spans="1:8" x14ac:dyDescent="0.25">
      <c r="A68" s="16" t="s">
        <v>135</v>
      </c>
      <c r="B68" s="17">
        <v>0</v>
      </c>
      <c r="C68" s="17">
        <v>0</v>
      </c>
      <c r="D68" s="14">
        <f t="shared" si="0"/>
        <v>0</v>
      </c>
      <c r="E68" s="17">
        <v>0</v>
      </c>
      <c r="F68" s="17">
        <v>0</v>
      </c>
      <c r="G68" s="15">
        <f t="shared" si="1"/>
        <v>0</v>
      </c>
    </row>
    <row r="69" spans="1:8" x14ac:dyDescent="0.25">
      <c r="A69" s="16" t="s">
        <v>136</v>
      </c>
      <c r="B69" s="17">
        <v>28775076</v>
      </c>
      <c r="C69" s="17">
        <v>83923817</v>
      </c>
      <c r="D69" s="14">
        <f t="shared" si="0"/>
        <v>112698893</v>
      </c>
      <c r="E69" s="17">
        <v>89893883</v>
      </c>
      <c r="F69" s="17">
        <v>89893883</v>
      </c>
      <c r="G69" s="15">
        <f t="shared" si="1"/>
        <v>22805010</v>
      </c>
    </row>
    <row r="70" spans="1:8" x14ac:dyDescent="0.25">
      <c r="A70" s="13" t="s">
        <v>137</v>
      </c>
      <c r="B70" s="14">
        <v>4867315713</v>
      </c>
      <c r="C70" s="14">
        <v>136384076.06</v>
      </c>
      <c r="D70" s="14">
        <f t="shared" si="0"/>
        <v>5003699789.0600004</v>
      </c>
      <c r="E70" s="14">
        <v>2617258911.48</v>
      </c>
      <c r="F70" s="14">
        <v>2617258911.48</v>
      </c>
      <c r="G70" s="15">
        <f t="shared" si="1"/>
        <v>2386440877.5800004</v>
      </c>
      <c r="H70" s="1"/>
    </row>
    <row r="71" spans="1:8" x14ac:dyDescent="0.25">
      <c r="A71" s="16" t="s">
        <v>138</v>
      </c>
      <c r="B71" s="17">
        <v>2445635504</v>
      </c>
      <c r="C71" s="17">
        <v>67691221.459999993</v>
      </c>
      <c r="D71" s="14">
        <f t="shared" si="0"/>
        <v>2513326725.46</v>
      </c>
      <c r="E71" s="17">
        <v>1276514781.0999999</v>
      </c>
      <c r="F71" s="17">
        <v>1276514781.0999999</v>
      </c>
      <c r="G71" s="15">
        <f t="shared" si="1"/>
        <v>1236811944.3600001</v>
      </c>
    </row>
    <row r="72" spans="1:8" x14ac:dyDescent="0.25">
      <c r="A72" s="16" t="s">
        <v>139</v>
      </c>
      <c r="B72" s="17">
        <v>2253680209</v>
      </c>
      <c r="C72" s="17">
        <v>0</v>
      </c>
      <c r="D72" s="14">
        <f t="shared" si="0"/>
        <v>2253680209</v>
      </c>
      <c r="E72" s="17">
        <v>1227028564.78</v>
      </c>
      <c r="F72" s="17">
        <v>1227028564.78</v>
      </c>
      <c r="G72" s="15">
        <f t="shared" si="1"/>
        <v>1026651644.22</v>
      </c>
    </row>
    <row r="73" spans="1:8" x14ac:dyDescent="0.25">
      <c r="A73" s="16" t="s">
        <v>140</v>
      </c>
      <c r="B73" s="17">
        <v>168000000</v>
      </c>
      <c r="C73" s="17">
        <v>68692854.599999994</v>
      </c>
      <c r="D73" s="14">
        <f t="shared" si="0"/>
        <v>236692854.59999999</v>
      </c>
      <c r="E73" s="17">
        <v>113715565.59999999</v>
      </c>
      <c r="F73" s="17">
        <v>113715565.59999999</v>
      </c>
      <c r="G73" s="15">
        <f t="shared" si="1"/>
        <v>122977289</v>
      </c>
    </row>
    <row r="74" spans="1:8" x14ac:dyDescent="0.25">
      <c r="A74" s="13" t="s">
        <v>141</v>
      </c>
      <c r="B74" s="14">
        <v>173766036</v>
      </c>
      <c r="C74" s="14">
        <v>11065442</v>
      </c>
      <c r="D74" s="14">
        <f t="shared" si="0"/>
        <v>184831478</v>
      </c>
      <c r="E74" s="14">
        <v>72328334.030000001</v>
      </c>
      <c r="F74" s="14">
        <v>72328334.030000001</v>
      </c>
      <c r="G74" s="15">
        <f t="shared" si="1"/>
        <v>112503143.97</v>
      </c>
      <c r="H74" s="1"/>
    </row>
    <row r="75" spans="1:8" x14ac:dyDescent="0.25">
      <c r="A75" s="16" t="s">
        <v>142</v>
      </c>
      <c r="B75" s="17">
        <v>26952847</v>
      </c>
      <c r="C75" s="17">
        <v>0</v>
      </c>
      <c r="D75" s="14">
        <f t="shared" ref="D75:D82" si="2">+B75+C75</f>
        <v>26952847</v>
      </c>
      <c r="E75" s="17">
        <v>0</v>
      </c>
      <c r="F75" s="17">
        <v>0</v>
      </c>
      <c r="G75" s="15">
        <f t="shared" ref="G75:G82" si="3">+D75-E75</f>
        <v>26952847</v>
      </c>
    </row>
    <row r="76" spans="1:8" x14ac:dyDescent="0.25">
      <c r="A76" s="16" t="s">
        <v>143</v>
      </c>
      <c r="B76" s="17">
        <v>146813189</v>
      </c>
      <c r="C76" s="17">
        <v>2052866</v>
      </c>
      <c r="D76" s="14">
        <f t="shared" si="2"/>
        <v>148866055</v>
      </c>
      <c r="E76" s="17">
        <v>63315758.030000001</v>
      </c>
      <c r="F76" s="17">
        <v>63315758.030000001</v>
      </c>
      <c r="G76" s="15">
        <f t="shared" si="3"/>
        <v>85550296.969999999</v>
      </c>
    </row>
    <row r="77" spans="1:8" x14ac:dyDescent="0.25">
      <c r="A77" s="16" t="s">
        <v>144</v>
      </c>
      <c r="B77" s="17">
        <v>0</v>
      </c>
      <c r="C77" s="17">
        <v>0</v>
      </c>
      <c r="D77" s="14">
        <f t="shared" si="2"/>
        <v>0</v>
      </c>
      <c r="E77" s="17">
        <v>0</v>
      </c>
      <c r="F77" s="17">
        <v>0</v>
      </c>
      <c r="G77" s="15">
        <f t="shared" si="3"/>
        <v>0</v>
      </c>
    </row>
    <row r="78" spans="1:8" x14ac:dyDescent="0.25">
      <c r="A78" s="16" t="s">
        <v>145</v>
      </c>
      <c r="B78" s="17">
        <v>0</v>
      </c>
      <c r="C78" s="17">
        <v>9012576</v>
      </c>
      <c r="D78" s="14">
        <f t="shared" si="2"/>
        <v>9012576</v>
      </c>
      <c r="E78" s="17">
        <v>9012576</v>
      </c>
      <c r="F78" s="17">
        <v>9012576</v>
      </c>
      <c r="G78" s="15">
        <f t="shared" si="3"/>
        <v>0</v>
      </c>
    </row>
    <row r="79" spans="1:8" x14ac:dyDescent="0.25">
      <c r="A79" s="16" t="s">
        <v>146</v>
      </c>
      <c r="B79" s="17">
        <v>0</v>
      </c>
      <c r="C79" s="17">
        <v>0</v>
      </c>
      <c r="D79" s="14">
        <f t="shared" si="2"/>
        <v>0</v>
      </c>
      <c r="E79" s="17">
        <v>0</v>
      </c>
      <c r="F79" s="17">
        <v>0</v>
      </c>
      <c r="G79" s="15">
        <f t="shared" si="3"/>
        <v>0</v>
      </c>
    </row>
    <row r="80" spans="1:8" x14ac:dyDescent="0.25">
      <c r="A80" s="16" t="s">
        <v>147</v>
      </c>
      <c r="B80" s="17">
        <v>0</v>
      </c>
      <c r="C80" s="17">
        <v>0</v>
      </c>
      <c r="D80" s="14">
        <f t="shared" si="2"/>
        <v>0</v>
      </c>
      <c r="E80" s="17">
        <v>0</v>
      </c>
      <c r="F80" s="17">
        <v>0</v>
      </c>
      <c r="G80" s="15">
        <f t="shared" si="3"/>
        <v>0</v>
      </c>
    </row>
    <row r="81" spans="1:8" x14ac:dyDescent="0.25">
      <c r="A81" s="16" t="s">
        <v>148</v>
      </c>
      <c r="B81" s="17">
        <v>0</v>
      </c>
      <c r="C81" s="17">
        <v>0</v>
      </c>
      <c r="D81" s="14">
        <f t="shared" si="2"/>
        <v>0</v>
      </c>
      <c r="E81" s="17">
        <v>0</v>
      </c>
      <c r="F81" s="17">
        <v>0</v>
      </c>
      <c r="G81" s="15">
        <f t="shared" si="3"/>
        <v>0</v>
      </c>
    </row>
    <row r="82" spans="1:8" x14ac:dyDescent="0.25">
      <c r="A82" s="13" t="s">
        <v>48</v>
      </c>
      <c r="B82" s="14">
        <v>33033246698</v>
      </c>
      <c r="C82" s="14">
        <v>1005985818.88</v>
      </c>
      <c r="D82" s="14">
        <f t="shared" si="2"/>
        <v>34039232516.880001</v>
      </c>
      <c r="E82" s="14">
        <v>13446700386.190001</v>
      </c>
      <c r="F82" s="14">
        <v>12982065862.290001</v>
      </c>
      <c r="G82" s="15">
        <f t="shared" si="3"/>
        <v>20592532130.690002</v>
      </c>
      <c r="H82" s="1"/>
    </row>
    <row r="83" spans="1:8" x14ac:dyDescent="0.25">
      <c r="A83" s="10"/>
      <c r="B83" s="11"/>
      <c r="C83" s="11"/>
      <c r="D83" s="11"/>
      <c r="E83" s="11"/>
      <c r="F83" s="11"/>
      <c r="G83" s="12"/>
    </row>
    <row r="84" spans="1:8" x14ac:dyDescent="0.25">
      <c r="A84" s="4"/>
      <c r="B84" s="4"/>
      <c r="C84" s="4"/>
      <c r="D84" s="4"/>
      <c r="E84" s="4"/>
      <c r="F84" s="4"/>
      <c r="G84" s="4"/>
    </row>
    <row r="85" spans="1:8" x14ac:dyDescent="0.25">
      <c r="A85" t="s">
        <v>9</v>
      </c>
    </row>
  </sheetData>
  <mergeCells count="6">
    <mergeCell ref="A1:G1"/>
    <mergeCell ref="A2:G2"/>
    <mergeCell ref="A3:G3"/>
    <mergeCell ref="A4:G4"/>
    <mergeCell ref="A5:G5"/>
    <mergeCell ref="A6:G6"/>
  </mergeCells>
  <printOptions horizontalCentered="1"/>
  <pageMargins left="0.78740157480314965" right="0.78740157480314965" top="1.3779527559055118" bottom="1.1811023622047245" header="0.39370078740157483" footer="0.39370078740157483"/>
  <pageSetup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showGridLines="0" topLeftCell="A19" workbookViewId="0">
      <selection activeCell="I28" sqref="I28"/>
    </sheetView>
  </sheetViews>
  <sheetFormatPr baseColWidth="10" defaultRowHeight="15" x14ac:dyDescent="0.25"/>
  <cols>
    <col min="1" max="1" width="64.7109375" customWidth="1"/>
    <col min="2" max="2" width="16.85546875" bestFit="1" customWidth="1"/>
    <col min="3" max="3" width="15.7109375" customWidth="1"/>
    <col min="4" max="7" width="16.85546875" bestFit="1" customWidth="1"/>
  </cols>
  <sheetData>
    <row r="1" spans="1:8" x14ac:dyDescent="0.25">
      <c r="A1" s="21" t="s">
        <v>0</v>
      </c>
      <c r="B1" s="21"/>
      <c r="C1" s="21"/>
      <c r="D1" s="21"/>
      <c r="E1" s="21"/>
      <c r="F1" s="21"/>
      <c r="G1" s="21"/>
    </row>
    <row r="2" spans="1:8" x14ac:dyDescent="0.25">
      <c r="A2" s="21" t="s">
        <v>5</v>
      </c>
      <c r="B2" s="21"/>
      <c r="C2" s="21"/>
      <c r="D2" s="21"/>
      <c r="E2" s="21"/>
      <c r="F2" s="21"/>
      <c r="G2" s="21"/>
    </row>
    <row r="3" spans="1:8" x14ac:dyDescent="0.25">
      <c r="A3" s="21" t="s">
        <v>1</v>
      </c>
      <c r="B3" s="21"/>
      <c r="C3" s="21"/>
      <c r="D3" s="21"/>
      <c r="E3" s="21"/>
      <c r="F3" s="21"/>
      <c r="G3" s="21"/>
    </row>
    <row r="4" spans="1:8" x14ac:dyDescent="0.25">
      <c r="A4" s="21" t="s">
        <v>49</v>
      </c>
      <c r="B4" s="21"/>
      <c r="C4" s="21"/>
      <c r="D4" s="21"/>
      <c r="E4" s="21"/>
      <c r="F4" s="21"/>
      <c r="G4" s="21"/>
    </row>
    <row r="5" spans="1:8" x14ac:dyDescent="0.25">
      <c r="A5" s="21" t="s">
        <v>3</v>
      </c>
      <c r="B5" s="21"/>
      <c r="C5" s="21"/>
      <c r="D5" s="21"/>
      <c r="E5" s="21"/>
      <c r="F5" s="21"/>
      <c r="G5" s="21"/>
    </row>
    <row r="6" spans="1:8" x14ac:dyDescent="0.25">
      <c r="A6" s="21" t="s">
        <v>4</v>
      </c>
      <c r="B6" s="21"/>
      <c r="C6" s="21"/>
      <c r="D6" s="21"/>
      <c r="E6" s="21"/>
      <c r="F6" s="21"/>
      <c r="G6" s="21"/>
    </row>
    <row r="7" spans="1:8" x14ac:dyDescent="0.25">
      <c r="A7" s="2"/>
      <c r="B7" s="2"/>
      <c r="C7" s="2"/>
      <c r="D7" s="2"/>
      <c r="E7" s="2"/>
      <c r="F7" s="2"/>
      <c r="G7" s="2"/>
    </row>
    <row r="8" spans="1:8" ht="25.5" x14ac:dyDescent="0.25">
      <c r="A8" s="5" t="s">
        <v>18</v>
      </c>
      <c r="B8" s="3" t="s">
        <v>11</v>
      </c>
      <c r="C8" s="3" t="s">
        <v>12</v>
      </c>
      <c r="D8" s="3" t="s">
        <v>13</v>
      </c>
      <c r="E8" s="3" t="s">
        <v>7</v>
      </c>
      <c r="F8" s="3" t="s">
        <v>14</v>
      </c>
      <c r="G8" s="6" t="s">
        <v>15</v>
      </c>
    </row>
    <row r="9" spans="1:8" x14ac:dyDescent="0.25">
      <c r="A9" s="7"/>
      <c r="B9" s="8">
        <v>1</v>
      </c>
      <c r="C9" s="8">
        <v>2</v>
      </c>
      <c r="D9" s="8" t="s">
        <v>16</v>
      </c>
      <c r="E9" s="8">
        <v>4</v>
      </c>
      <c r="F9" s="8">
        <v>5</v>
      </c>
      <c r="G9" s="9" t="s">
        <v>17</v>
      </c>
    </row>
    <row r="10" spans="1:8" x14ac:dyDescent="0.25">
      <c r="A10" s="13" t="s">
        <v>50</v>
      </c>
      <c r="B10" s="14">
        <v>4429964707</v>
      </c>
      <c r="C10" s="14">
        <v>393652518.87</v>
      </c>
      <c r="D10" s="14">
        <f>+B10+C10</f>
        <v>4823617225.8699999</v>
      </c>
      <c r="E10" s="14">
        <v>1995411419.98</v>
      </c>
      <c r="F10" s="14">
        <v>1869930566.3699999</v>
      </c>
      <c r="G10" s="15">
        <f>+D10-E10</f>
        <v>2828205805.8899999</v>
      </c>
      <c r="H10" s="1"/>
    </row>
    <row r="11" spans="1:8" x14ac:dyDescent="0.25">
      <c r="A11" s="16" t="s">
        <v>51</v>
      </c>
      <c r="B11" s="17">
        <v>510014062</v>
      </c>
      <c r="C11" s="17">
        <v>21297748.870000001</v>
      </c>
      <c r="D11" s="14">
        <f t="shared" ref="D11:D39" si="0">+B11+C11</f>
        <v>531311810.87</v>
      </c>
      <c r="E11" s="17">
        <v>191921738.09999999</v>
      </c>
      <c r="F11" s="17">
        <v>185908609.63999999</v>
      </c>
      <c r="G11" s="15">
        <f t="shared" ref="G11:G39" si="1">+D11-E11</f>
        <v>339390072.76999998</v>
      </c>
    </row>
    <row r="12" spans="1:8" x14ac:dyDescent="0.25">
      <c r="A12" s="16" t="s">
        <v>52</v>
      </c>
      <c r="B12" s="17">
        <v>126984520</v>
      </c>
      <c r="C12" s="17">
        <v>65617.539999999994</v>
      </c>
      <c r="D12" s="14">
        <f t="shared" si="0"/>
        <v>127050137.54000001</v>
      </c>
      <c r="E12" s="17">
        <v>58319985.439999998</v>
      </c>
      <c r="F12" s="17">
        <v>58257492.270000003</v>
      </c>
      <c r="G12" s="15">
        <f t="shared" si="1"/>
        <v>68730152.100000009</v>
      </c>
    </row>
    <row r="13" spans="1:8" x14ac:dyDescent="0.25">
      <c r="A13" s="16" t="s">
        <v>53</v>
      </c>
      <c r="B13" s="17">
        <v>1160171692</v>
      </c>
      <c r="C13" s="17">
        <v>118915799.18000001</v>
      </c>
      <c r="D13" s="14">
        <f t="shared" si="0"/>
        <v>1279087491.1800001</v>
      </c>
      <c r="E13" s="17">
        <v>584282802.44000006</v>
      </c>
      <c r="F13" s="17">
        <v>554196783.91999996</v>
      </c>
      <c r="G13" s="15">
        <f t="shared" si="1"/>
        <v>694804688.74000001</v>
      </c>
    </row>
    <row r="14" spans="1:8" x14ac:dyDescent="0.25">
      <c r="A14" s="16" t="s">
        <v>54</v>
      </c>
      <c r="B14" s="17">
        <v>1496461517</v>
      </c>
      <c r="C14" s="17">
        <v>186933719.43000001</v>
      </c>
      <c r="D14" s="14">
        <f t="shared" si="0"/>
        <v>1683395236.4300001</v>
      </c>
      <c r="E14" s="17">
        <v>756756278.17999995</v>
      </c>
      <c r="F14" s="17">
        <v>692060690.74000001</v>
      </c>
      <c r="G14" s="15">
        <f t="shared" si="1"/>
        <v>926638958.25000012</v>
      </c>
    </row>
    <row r="15" spans="1:8" x14ac:dyDescent="0.25">
      <c r="A15" s="16" t="s">
        <v>55</v>
      </c>
      <c r="B15" s="17">
        <v>0</v>
      </c>
      <c r="C15" s="17">
        <v>0</v>
      </c>
      <c r="D15" s="14">
        <f t="shared" si="0"/>
        <v>0</v>
      </c>
      <c r="E15" s="17">
        <v>0</v>
      </c>
      <c r="F15" s="17">
        <v>0</v>
      </c>
      <c r="G15" s="15">
        <f t="shared" si="1"/>
        <v>0</v>
      </c>
    </row>
    <row r="16" spans="1:8" x14ac:dyDescent="0.25">
      <c r="A16" s="16" t="s">
        <v>56</v>
      </c>
      <c r="B16" s="17">
        <v>336696998</v>
      </c>
      <c r="C16" s="17">
        <v>60598933.390000001</v>
      </c>
      <c r="D16" s="14">
        <f t="shared" si="0"/>
        <v>397295931.38999999</v>
      </c>
      <c r="E16" s="17">
        <v>146544267.5</v>
      </c>
      <c r="F16" s="17">
        <v>138680921.94999999</v>
      </c>
      <c r="G16" s="15">
        <f t="shared" si="1"/>
        <v>250751663.88999999</v>
      </c>
    </row>
    <row r="17" spans="1:8" x14ac:dyDescent="0.25">
      <c r="A17" s="16" t="s">
        <v>57</v>
      </c>
      <c r="B17" s="17">
        <v>799635918</v>
      </c>
      <c r="C17" s="17">
        <v>5840700.46</v>
      </c>
      <c r="D17" s="14">
        <f t="shared" si="0"/>
        <v>805476618.46000004</v>
      </c>
      <c r="E17" s="17">
        <v>257586348.31999999</v>
      </c>
      <c r="F17" s="17">
        <v>240826067.84999999</v>
      </c>
      <c r="G17" s="15">
        <f t="shared" si="1"/>
        <v>547890270.1400001</v>
      </c>
    </row>
    <row r="18" spans="1:8" x14ac:dyDescent="0.25">
      <c r="A18" s="13" t="s">
        <v>58</v>
      </c>
      <c r="B18" s="14">
        <v>20886618972</v>
      </c>
      <c r="C18" s="14">
        <v>299464753.86000001</v>
      </c>
      <c r="D18" s="14">
        <f t="shared" si="0"/>
        <v>21186083725.860001</v>
      </c>
      <c r="E18" s="14">
        <v>7833448889.1300001</v>
      </c>
      <c r="F18" s="14">
        <v>7566666316.6999998</v>
      </c>
      <c r="G18" s="15">
        <f t="shared" si="1"/>
        <v>13352634836.73</v>
      </c>
      <c r="H18" s="1"/>
    </row>
    <row r="19" spans="1:8" x14ac:dyDescent="0.25">
      <c r="A19" s="16" t="s">
        <v>59</v>
      </c>
      <c r="B19" s="17">
        <v>3202145082</v>
      </c>
      <c r="C19" s="17">
        <v>-14731398.539999999</v>
      </c>
      <c r="D19" s="14">
        <f t="shared" si="0"/>
        <v>3187413683.46</v>
      </c>
      <c r="E19" s="17">
        <v>1479210315.8099999</v>
      </c>
      <c r="F19" s="17">
        <v>1369107792.8099999</v>
      </c>
      <c r="G19" s="15">
        <f t="shared" si="1"/>
        <v>1708203367.6500001</v>
      </c>
    </row>
    <row r="20" spans="1:8" x14ac:dyDescent="0.25">
      <c r="A20" s="16" t="s">
        <v>60</v>
      </c>
      <c r="B20" s="17">
        <v>3566835525</v>
      </c>
      <c r="C20" s="17">
        <v>11006847.789999999</v>
      </c>
      <c r="D20" s="14">
        <f t="shared" si="0"/>
        <v>3577842372.79</v>
      </c>
      <c r="E20" s="17">
        <v>763088768.25</v>
      </c>
      <c r="F20" s="17">
        <v>717269949.09000003</v>
      </c>
      <c r="G20" s="15">
        <f t="shared" si="1"/>
        <v>2814753604.54</v>
      </c>
    </row>
    <row r="21" spans="1:8" x14ac:dyDescent="0.25">
      <c r="A21" s="16" t="s">
        <v>61</v>
      </c>
      <c r="B21" s="17">
        <v>0</v>
      </c>
      <c r="C21" s="17">
        <v>0</v>
      </c>
      <c r="D21" s="14">
        <f t="shared" si="0"/>
        <v>0</v>
      </c>
      <c r="E21" s="17">
        <v>0</v>
      </c>
      <c r="F21" s="17">
        <v>0</v>
      </c>
      <c r="G21" s="15">
        <f t="shared" si="1"/>
        <v>0</v>
      </c>
    </row>
    <row r="22" spans="1:8" x14ac:dyDescent="0.25">
      <c r="A22" s="16" t="s">
        <v>62</v>
      </c>
      <c r="B22" s="17">
        <v>779746469</v>
      </c>
      <c r="C22" s="17">
        <v>92939488.959999993</v>
      </c>
      <c r="D22" s="14">
        <f t="shared" si="0"/>
        <v>872685957.96000004</v>
      </c>
      <c r="E22" s="17">
        <v>352936050.31</v>
      </c>
      <c r="F22" s="17">
        <v>316160693.70999998</v>
      </c>
      <c r="G22" s="15">
        <f t="shared" si="1"/>
        <v>519749907.65000004</v>
      </c>
    </row>
    <row r="23" spans="1:8" x14ac:dyDescent="0.25">
      <c r="A23" s="16" t="s">
        <v>63</v>
      </c>
      <c r="B23" s="17">
        <v>10975534731</v>
      </c>
      <c r="C23" s="17">
        <v>186284224.36000001</v>
      </c>
      <c r="D23" s="14">
        <f t="shared" si="0"/>
        <v>11161818955.360001</v>
      </c>
      <c r="E23" s="17">
        <v>4934429351.4899998</v>
      </c>
      <c r="F23" s="17">
        <v>4865679923.9399996</v>
      </c>
      <c r="G23" s="15">
        <f t="shared" si="1"/>
        <v>6227389603.8700008</v>
      </c>
    </row>
    <row r="24" spans="1:8" x14ac:dyDescent="0.25">
      <c r="A24" s="16" t="s">
        <v>64</v>
      </c>
      <c r="B24" s="17">
        <v>461355350</v>
      </c>
      <c r="C24" s="17">
        <v>7337326.75</v>
      </c>
      <c r="D24" s="14">
        <f t="shared" si="0"/>
        <v>468692676.75</v>
      </c>
      <c r="E24" s="17">
        <v>111792330.98</v>
      </c>
      <c r="F24" s="17">
        <v>106966995.04000001</v>
      </c>
      <c r="G24" s="15">
        <f t="shared" si="1"/>
        <v>356900345.76999998</v>
      </c>
    </row>
    <row r="25" spans="1:8" x14ac:dyDescent="0.25">
      <c r="A25" s="16" t="s">
        <v>65</v>
      </c>
      <c r="B25" s="17">
        <v>1901001815</v>
      </c>
      <c r="C25" s="17">
        <v>16628264.539999999</v>
      </c>
      <c r="D25" s="14">
        <f t="shared" si="0"/>
        <v>1917630079.54</v>
      </c>
      <c r="E25" s="17">
        <v>191992072.28999999</v>
      </c>
      <c r="F25" s="17">
        <v>191480962.11000001</v>
      </c>
      <c r="G25" s="15">
        <f t="shared" si="1"/>
        <v>1725638007.25</v>
      </c>
    </row>
    <row r="26" spans="1:8" x14ac:dyDescent="0.25">
      <c r="A26" s="13" t="s">
        <v>66</v>
      </c>
      <c r="B26" s="14">
        <v>2194825238</v>
      </c>
      <c r="C26" s="14">
        <v>123667321.23999999</v>
      </c>
      <c r="D26" s="14">
        <f t="shared" si="0"/>
        <v>2318492559.2399998</v>
      </c>
      <c r="E26" s="14">
        <v>611476859.12</v>
      </c>
      <c r="F26" s="14">
        <v>539105761.25999999</v>
      </c>
      <c r="G26" s="15">
        <f t="shared" si="1"/>
        <v>1707015700.1199999</v>
      </c>
      <c r="H26" s="1"/>
    </row>
    <row r="27" spans="1:8" x14ac:dyDescent="0.25">
      <c r="A27" s="16" t="s">
        <v>67</v>
      </c>
      <c r="B27" s="17">
        <v>355046523</v>
      </c>
      <c r="C27" s="17">
        <v>32510806.670000002</v>
      </c>
      <c r="D27" s="14">
        <f t="shared" si="0"/>
        <v>387557329.67000002</v>
      </c>
      <c r="E27" s="17">
        <v>68161226.290000007</v>
      </c>
      <c r="F27" s="17">
        <v>50452228.869999997</v>
      </c>
      <c r="G27" s="15">
        <f t="shared" si="1"/>
        <v>319396103.38</v>
      </c>
    </row>
    <row r="28" spans="1:8" x14ac:dyDescent="0.25">
      <c r="A28" s="16" t="s">
        <v>68</v>
      </c>
      <c r="B28" s="17">
        <v>551262100</v>
      </c>
      <c r="C28" s="17">
        <v>24819956.670000002</v>
      </c>
      <c r="D28" s="14">
        <f t="shared" si="0"/>
        <v>576082056.66999996</v>
      </c>
      <c r="E28" s="17">
        <v>171094305.00999999</v>
      </c>
      <c r="F28" s="17">
        <v>147614553.06</v>
      </c>
      <c r="G28" s="15">
        <f t="shared" si="1"/>
        <v>404987751.65999997</v>
      </c>
    </row>
    <row r="29" spans="1:8" x14ac:dyDescent="0.25">
      <c r="A29" s="16" t="s">
        <v>69</v>
      </c>
      <c r="B29" s="17">
        <v>318413239</v>
      </c>
      <c r="C29" s="17">
        <v>49488628.049999997</v>
      </c>
      <c r="D29" s="14">
        <f t="shared" si="0"/>
        <v>367901867.05000001</v>
      </c>
      <c r="E29" s="17">
        <v>120718396.14</v>
      </c>
      <c r="F29" s="17">
        <v>108541335.98999999</v>
      </c>
      <c r="G29" s="15">
        <f t="shared" si="1"/>
        <v>247183470.91000003</v>
      </c>
    </row>
    <row r="30" spans="1:8" x14ac:dyDescent="0.25">
      <c r="A30" s="16" t="s">
        <v>70</v>
      </c>
      <c r="B30" s="17">
        <v>211208744</v>
      </c>
      <c r="C30" s="17">
        <v>-8110500</v>
      </c>
      <c r="D30" s="14">
        <f t="shared" si="0"/>
        <v>203098244</v>
      </c>
      <c r="E30" s="17">
        <v>99222684.459999993</v>
      </c>
      <c r="F30" s="17">
        <v>88972682.459999993</v>
      </c>
      <c r="G30" s="15">
        <f t="shared" si="1"/>
        <v>103875559.54000001</v>
      </c>
    </row>
    <row r="31" spans="1:8" x14ac:dyDescent="0.25">
      <c r="A31" s="16" t="s">
        <v>71</v>
      </c>
      <c r="B31" s="17">
        <v>24966325</v>
      </c>
      <c r="C31" s="17">
        <v>-1865947.56</v>
      </c>
      <c r="D31" s="14">
        <f t="shared" si="0"/>
        <v>23100377.440000001</v>
      </c>
      <c r="E31" s="17">
        <v>1794181</v>
      </c>
      <c r="F31" s="17">
        <v>1688263.86</v>
      </c>
      <c r="G31" s="15">
        <f t="shared" si="1"/>
        <v>21306196.440000001</v>
      </c>
    </row>
    <row r="32" spans="1:8" x14ac:dyDescent="0.25">
      <c r="A32" s="16" t="s">
        <v>72</v>
      </c>
      <c r="B32" s="17">
        <v>733928307</v>
      </c>
      <c r="C32" s="17">
        <v>26824377.41</v>
      </c>
      <c r="D32" s="14">
        <f t="shared" si="0"/>
        <v>760752684.40999997</v>
      </c>
      <c r="E32" s="17">
        <v>150486066.22</v>
      </c>
      <c r="F32" s="17">
        <v>141836697.02000001</v>
      </c>
      <c r="G32" s="15">
        <f t="shared" si="1"/>
        <v>610266618.18999994</v>
      </c>
    </row>
    <row r="33" spans="1:8" x14ac:dyDescent="0.25">
      <c r="A33" s="16" t="s">
        <v>73</v>
      </c>
      <c r="B33" s="17">
        <v>0</v>
      </c>
      <c r="C33" s="17">
        <v>0</v>
      </c>
      <c r="D33" s="14">
        <f t="shared" si="0"/>
        <v>0</v>
      </c>
      <c r="E33" s="17">
        <v>0</v>
      </c>
      <c r="F33" s="17">
        <v>0</v>
      </c>
      <c r="G33" s="15">
        <f t="shared" si="1"/>
        <v>0</v>
      </c>
    </row>
    <row r="34" spans="1:8" x14ac:dyDescent="0.25">
      <c r="A34" s="13" t="s">
        <v>74</v>
      </c>
      <c r="B34" s="14">
        <v>5521837781</v>
      </c>
      <c r="C34" s="14">
        <v>189201224.91</v>
      </c>
      <c r="D34" s="14">
        <f t="shared" si="0"/>
        <v>5711039005.9099998</v>
      </c>
      <c r="E34" s="14">
        <v>3006363217.96</v>
      </c>
      <c r="F34" s="14">
        <v>3006363217.96</v>
      </c>
      <c r="G34" s="15">
        <f t="shared" si="1"/>
        <v>2704675787.9499998</v>
      </c>
      <c r="H34" s="1"/>
    </row>
    <row r="35" spans="1:8" x14ac:dyDescent="0.25">
      <c r="A35" s="16" t="s">
        <v>75</v>
      </c>
      <c r="B35" s="17">
        <v>173766036</v>
      </c>
      <c r="C35" s="17">
        <v>11065442</v>
      </c>
      <c r="D35" s="14">
        <f t="shared" si="0"/>
        <v>184831478</v>
      </c>
      <c r="E35" s="17">
        <v>72328334.030000001</v>
      </c>
      <c r="F35" s="17">
        <v>72328334.030000001</v>
      </c>
      <c r="G35" s="15">
        <f t="shared" si="1"/>
        <v>112503143.97</v>
      </c>
    </row>
    <row r="36" spans="1:8" ht="26.25" x14ac:dyDescent="0.25">
      <c r="A36" s="16" t="s">
        <v>76</v>
      </c>
      <c r="B36" s="17">
        <v>5348071745</v>
      </c>
      <c r="C36" s="17">
        <v>178135782.91</v>
      </c>
      <c r="D36" s="14">
        <f t="shared" si="0"/>
        <v>5526207527.9099998</v>
      </c>
      <c r="E36" s="17">
        <v>2934034883.9299998</v>
      </c>
      <c r="F36" s="17">
        <v>2934034883.9299998</v>
      </c>
      <c r="G36" s="15">
        <f t="shared" si="1"/>
        <v>2592172643.98</v>
      </c>
    </row>
    <row r="37" spans="1:8" x14ac:dyDescent="0.25">
      <c r="A37" s="16" t="s">
        <v>77</v>
      </c>
      <c r="B37" s="17">
        <v>0</v>
      </c>
      <c r="C37" s="17">
        <v>0</v>
      </c>
      <c r="D37" s="14">
        <f t="shared" si="0"/>
        <v>0</v>
      </c>
      <c r="E37" s="17">
        <v>0</v>
      </c>
      <c r="F37" s="17">
        <v>0</v>
      </c>
      <c r="G37" s="15">
        <f t="shared" si="1"/>
        <v>0</v>
      </c>
    </row>
    <row r="38" spans="1:8" x14ac:dyDescent="0.25">
      <c r="A38" s="16" t="s">
        <v>47</v>
      </c>
      <c r="B38" s="17">
        <v>0</v>
      </c>
      <c r="C38" s="17">
        <v>0</v>
      </c>
      <c r="D38" s="14">
        <f t="shared" si="0"/>
        <v>0</v>
      </c>
      <c r="E38" s="17">
        <v>0</v>
      </c>
      <c r="F38" s="17">
        <v>0</v>
      </c>
      <c r="G38" s="15">
        <f t="shared" si="1"/>
        <v>0</v>
      </c>
    </row>
    <row r="39" spans="1:8" x14ac:dyDescent="0.25">
      <c r="A39" s="13" t="s">
        <v>48</v>
      </c>
      <c r="B39" s="14">
        <v>33033246698</v>
      </c>
      <c r="C39" s="14">
        <v>1005985818.88</v>
      </c>
      <c r="D39" s="14">
        <f t="shared" si="0"/>
        <v>34039232516.880001</v>
      </c>
      <c r="E39" s="14">
        <v>13446700386.190001</v>
      </c>
      <c r="F39" s="14">
        <v>12982065862.290001</v>
      </c>
      <c r="G39" s="15">
        <f t="shared" si="1"/>
        <v>20592532130.690002</v>
      </c>
      <c r="H39" s="1"/>
    </row>
    <row r="40" spans="1:8" x14ac:dyDescent="0.25">
      <c r="A40" s="10"/>
      <c r="B40" s="11"/>
      <c r="C40" s="11"/>
      <c r="D40" s="11"/>
      <c r="E40" s="11"/>
      <c r="F40" s="11"/>
      <c r="G40" s="12"/>
    </row>
    <row r="41" spans="1:8" x14ac:dyDescent="0.25">
      <c r="A41" s="4"/>
      <c r="B41" s="4"/>
      <c r="C41" s="4"/>
      <c r="D41" s="4"/>
      <c r="E41" s="4"/>
      <c r="F41" s="4"/>
      <c r="G41" s="4"/>
    </row>
    <row r="42" spans="1:8" x14ac:dyDescent="0.25">
      <c r="A42" t="s">
        <v>9</v>
      </c>
    </row>
  </sheetData>
  <mergeCells count="6">
    <mergeCell ref="A1:G1"/>
    <mergeCell ref="A2:G2"/>
    <mergeCell ref="A3:G3"/>
    <mergeCell ref="A4:G4"/>
    <mergeCell ref="A5:G5"/>
    <mergeCell ref="A6:G6"/>
  </mergeCells>
  <printOptions horizontalCentered="1"/>
  <pageMargins left="0.78740157480314965" right="0.78740157480314965" top="1.3779527559055118" bottom="1.1811023622047245" header="0.39370078740157483" footer="0.39370078740157483"/>
  <pageSetup scale="6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showGridLines="0" topLeftCell="A19" workbookViewId="0">
      <selection activeCell="H28" sqref="H28"/>
    </sheetView>
  </sheetViews>
  <sheetFormatPr baseColWidth="10" defaultRowHeight="15" x14ac:dyDescent="0.25"/>
  <cols>
    <col min="1" max="1" width="64.7109375" customWidth="1"/>
    <col min="2" max="2" width="16.85546875" bestFit="1" customWidth="1"/>
    <col min="3" max="3" width="15.7109375" customWidth="1"/>
    <col min="4" max="7" width="16.85546875" bestFit="1" customWidth="1"/>
  </cols>
  <sheetData>
    <row r="1" spans="1:8" x14ac:dyDescent="0.25">
      <c r="A1" s="21" t="s">
        <v>0</v>
      </c>
      <c r="B1" s="21"/>
      <c r="C1" s="21"/>
      <c r="D1" s="21"/>
      <c r="E1" s="21"/>
      <c r="F1" s="21"/>
      <c r="G1" s="21"/>
    </row>
    <row r="2" spans="1:8" x14ac:dyDescent="0.25">
      <c r="A2" s="21" t="s">
        <v>5</v>
      </c>
      <c r="B2" s="21"/>
      <c r="C2" s="21"/>
      <c r="D2" s="21"/>
      <c r="E2" s="21"/>
      <c r="F2" s="21"/>
      <c r="G2" s="21"/>
    </row>
    <row r="3" spans="1:8" x14ac:dyDescent="0.25">
      <c r="A3" s="21" t="s">
        <v>1</v>
      </c>
      <c r="B3" s="21"/>
      <c r="C3" s="21"/>
      <c r="D3" s="21"/>
      <c r="E3" s="21"/>
      <c r="F3" s="21"/>
      <c r="G3" s="21"/>
    </row>
    <row r="4" spans="1:8" x14ac:dyDescent="0.25">
      <c r="A4" s="21" t="s">
        <v>10</v>
      </c>
      <c r="B4" s="21"/>
      <c r="C4" s="21"/>
      <c r="D4" s="21"/>
      <c r="E4" s="21"/>
      <c r="F4" s="21"/>
      <c r="G4" s="21"/>
    </row>
    <row r="5" spans="1:8" x14ac:dyDescent="0.25">
      <c r="A5" s="21" t="s">
        <v>3</v>
      </c>
      <c r="B5" s="21"/>
      <c r="C5" s="21"/>
      <c r="D5" s="21"/>
      <c r="E5" s="21"/>
      <c r="F5" s="21"/>
      <c r="G5" s="21"/>
    </row>
    <row r="6" spans="1:8" x14ac:dyDescent="0.25">
      <c r="A6" s="21" t="s">
        <v>4</v>
      </c>
      <c r="B6" s="21"/>
      <c r="C6" s="21"/>
      <c r="D6" s="21"/>
      <c r="E6" s="21"/>
      <c r="F6" s="21"/>
      <c r="G6" s="21"/>
    </row>
    <row r="7" spans="1:8" x14ac:dyDescent="0.25">
      <c r="A7" s="2"/>
      <c r="B7" s="2"/>
      <c r="C7" s="2"/>
      <c r="D7" s="2"/>
      <c r="E7" s="2"/>
      <c r="F7" s="2"/>
      <c r="G7" s="2"/>
    </row>
    <row r="8" spans="1:8" ht="25.5" x14ac:dyDescent="0.25">
      <c r="A8" s="5" t="s">
        <v>18</v>
      </c>
      <c r="B8" s="3" t="s">
        <v>11</v>
      </c>
      <c r="C8" s="3" t="s">
        <v>12</v>
      </c>
      <c r="D8" s="3" t="s">
        <v>13</v>
      </c>
      <c r="E8" s="3" t="s">
        <v>7</v>
      </c>
      <c r="F8" s="3" t="s">
        <v>14</v>
      </c>
      <c r="G8" s="6" t="s">
        <v>15</v>
      </c>
    </row>
    <row r="9" spans="1:8" x14ac:dyDescent="0.25">
      <c r="A9" s="7"/>
      <c r="B9" s="8">
        <v>1</v>
      </c>
      <c r="C9" s="8">
        <v>2</v>
      </c>
      <c r="D9" s="8" t="s">
        <v>16</v>
      </c>
      <c r="E9" s="8">
        <v>4</v>
      </c>
      <c r="F9" s="8">
        <v>5</v>
      </c>
      <c r="G9" s="9" t="s">
        <v>17</v>
      </c>
    </row>
    <row r="10" spans="1:8" x14ac:dyDescent="0.25">
      <c r="A10" s="13" t="s">
        <v>19</v>
      </c>
      <c r="B10" s="14">
        <v>2500056573</v>
      </c>
      <c r="C10" s="14">
        <v>14193830.18</v>
      </c>
      <c r="D10" s="14">
        <f>+B10+C10</f>
        <v>2514250403.1799998</v>
      </c>
      <c r="E10" s="14">
        <v>955737744.42999995</v>
      </c>
      <c r="F10" s="14">
        <v>887404496.24000001</v>
      </c>
      <c r="G10" s="15">
        <f>+D10-E10</f>
        <v>1558512658.75</v>
      </c>
      <c r="H10" s="1"/>
    </row>
    <row r="11" spans="1:8" x14ac:dyDescent="0.25">
      <c r="A11" s="16" t="s">
        <v>20</v>
      </c>
      <c r="B11" s="17">
        <v>1520135905</v>
      </c>
      <c r="C11" s="17">
        <v>16538750.18</v>
      </c>
      <c r="D11" s="14">
        <f t="shared" ref="D11:D39" si="0">+B11+C11</f>
        <v>1536674655.1800001</v>
      </c>
      <c r="E11" s="17">
        <v>449982842.36000001</v>
      </c>
      <c r="F11" s="17">
        <v>398680678.17000002</v>
      </c>
      <c r="G11" s="15">
        <f t="shared" ref="G11:G39" si="1">+D11-E11</f>
        <v>1086691812.8200002</v>
      </c>
    </row>
    <row r="12" spans="1:8" x14ac:dyDescent="0.25">
      <c r="A12" s="16" t="s">
        <v>21</v>
      </c>
      <c r="B12" s="17">
        <v>979920668</v>
      </c>
      <c r="C12" s="17">
        <v>-2344920</v>
      </c>
      <c r="D12" s="14">
        <f t="shared" si="0"/>
        <v>977575748</v>
      </c>
      <c r="E12" s="17">
        <v>505754902.06999999</v>
      </c>
      <c r="F12" s="17">
        <v>488723818.06999999</v>
      </c>
      <c r="G12" s="15">
        <f t="shared" si="1"/>
        <v>471820845.93000001</v>
      </c>
    </row>
    <row r="13" spans="1:8" x14ac:dyDescent="0.25">
      <c r="A13" s="13" t="s">
        <v>22</v>
      </c>
      <c r="B13" s="14">
        <v>20317203806</v>
      </c>
      <c r="C13" s="14">
        <v>425587919.94</v>
      </c>
      <c r="D13" s="14">
        <f t="shared" si="0"/>
        <v>20742791725.939999</v>
      </c>
      <c r="E13" s="14">
        <v>7350859051.6899996</v>
      </c>
      <c r="F13" s="14">
        <v>7028014478.7700005</v>
      </c>
      <c r="G13" s="15">
        <f t="shared" si="1"/>
        <v>13391932674.25</v>
      </c>
      <c r="H13" s="1"/>
    </row>
    <row r="14" spans="1:8" x14ac:dyDescent="0.25">
      <c r="A14" s="16" t="s">
        <v>23</v>
      </c>
      <c r="B14" s="17">
        <v>15287136698</v>
      </c>
      <c r="C14" s="17">
        <v>211526449.50999999</v>
      </c>
      <c r="D14" s="14">
        <f t="shared" si="0"/>
        <v>15498663147.51</v>
      </c>
      <c r="E14" s="17">
        <v>6183575253.5</v>
      </c>
      <c r="F14" s="17">
        <v>5965956154.0900002</v>
      </c>
      <c r="G14" s="15">
        <f t="shared" si="1"/>
        <v>9315087894.0100002</v>
      </c>
    </row>
    <row r="15" spans="1:8" x14ac:dyDescent="0.25">
      <c r="A15" s="16" t="s">
        <v>24</v>
      </c>
      <c r="B15" s="17">
        <v>650974459</v>
      </c>
      <c r="C15" s="17">
        <v>16605277.1</v>
      </c>
      <c r="D15" s="14">
        <f t="shared" si="0"/>
        <v>667579736.10000002</v>
      </c>
      <c r="E15" s="17">
        <v>140704517.31</v>
      </c>
      <c r="F15" s="17">
        <v>127402867.26000001</v>
      </c>
      <c r="G15" s="15">
        <f t="shared" si="1"/>
        <v>526875218.79000002</v>
      </c>
    </row>
    <row r="16" spans="1:8" x14ac:dyDescent="0.25">
      <c r="A16" s="16" t="s">
        <v>25</v>
      </c>
      <c r="B16" s="17">
        <v>290440184</v>
      </c>
      <c r="C16" s="17">
        <v>-1398810.69</v>
      </c>
      <c r="D16" s="14">
        <f t="shared" si="0"/>
        <v>289041373.31</v>
      </c>
      <c r="E16" s="17">
        <v>104159784.90000001</v>
      </c>
      <c r="F16" s="17">
        <v>100810072.16</v>
      </c>
      <c r="G16" s="15">
        <f t="shared" si="1"/>
        <v>184881588.41</v>
      </c>
    </row>
    <row r="17" spans="1:8" x14ac:dyDescent="0.25">
      <c r="A17" s="16" t="s">
        <v>26</v>
      </c>
      <c r="B17" s="17">
        <v>851155909</v>
      </c>
      <c r="C17" s="17">
        <v>89414067.030000001</v>
      </c>
      <c r="D17" s="14">
        <f t="shared" si="0"/>
        <v>940569976.02999997</v>
      </c>
      <c r="E17" s="17">
        <v>309080061.30000001</v>
      </c>
      <c r="F17" s="17">
        <v>275588301.29000002</v>
      </c>
      <c r="G17" s="15">
        <f t="shared" si="1"/>
        <v>631489914.73000002</v>
      </c>
    </row>
    <row r="18" spans="1:8" x14ac:dyDescent="0.25">
      <c r="A18" s="16" t="s">
        <v>27</v>
      </c>
      <c r="B18" s="17">
        <v>336946252</v>
      </c>
      <c r="C18" s="17">
        <v>9670877.1500000004</v>
      </c>
      <c r="D18" s="14">
        <f t="shared" si="0"/>
        <v>346617129.14999998</v>
      </c>
      <c r="E18" s="17">
        <v>152470288.00999999</v>
      </c>
      <c r="F18" s="17">
        <v>146478889.19999999</v>
      </c>
      <c r="G18" s="15">
        <f t="shared" si="1"/>
        <v>194146841.13999999</v>
      </c>
    </row>
    <row r="19" spans="1:8" x14ac:dyDescent="0.25">
      <c r="A19" s="16" t="s">
        <v>28</v>
      </c>
      <c r="B19" s="17">
        <v>0</v>
      </c>
      <c r="C19" s="17">
        <v>0</v>
      </c>
      <c r="D19" s="14">
        <f t="shared" si="0"/>
        <v>0</v>
      </c>
      <c r="E19" s="17">
        <v>0</v>
      </c>
      <c r="F19" s="17">
        <v>0</v>
      </c>
      <c r="G19" s="15">
        <f t="shared" si="1"/>
        <v>0</v>
      </c>
    </row>
    <row r="20" spans="1:8" x14ac:dyDescent="0.25">
      <c r="A20" s="16" t="s">
        <v>29</v>
      </c>
      <c r="B20" s="17">
        <v>302600336</v>
      </c>
      <c r="C20" s="17">
        <v>5209490.6399999997</v>
      </c>
      <c r="D20" s="14">
        <f t="shared" si="0"/>
        <v>307809826.63999999</v>
      </c>
      <c r="E20" s="17">
        <v>52648003.609999999</v>
      </c>
      <c r="F20" s="17">
        <v>48286680.130000003</v>
      </c>
      <c r="G20" s="15">
        <f t="shared" si="1"/>
        <v>255161823.02999997</v>
      </c>
    </row>
    <row r="21" spans="1:8" x14ac:dyDescent="0.25">
      <c r="A21" s="16" t="s">
        <v>30</v>
      </c>
      <c r="B21" s="17">
        <v>2597949968</v>
      </c>
      <c r="C21" s="17">
        <v>94560569.200000003</v>
      </c>
      <c r="D21" s="14">
        <f t="shared" si="0"/>
        <v>2692510537.1999998</v>
      </c>
      <c r="E21" s="17">
        <v>408221143.06</v>
      </c>
      <c r="F21" s="17">
        <v>363491514.63999999</v>
      </c>
      <c r="G21" s="15">
        <f t="shared" si="1"/>
        <v>2284289394.1399999</v>
      </c>
    </row>
    <row r="22" spans="1:8" x14ac:dyDescent="0.25">
      <c r="A22" s="13" t="s">
        <v>31</v>
      </c>
      <c r="B22" s="14">
        <v>3598208440</v>
      </c>
      <c r="C22" s="14">
        <v>505118691.05000001</v>
      </c>
      <c r="D22" s="14">
        <f t="shared" si="0"/>
        <v>4103327131.0500002</v>
      </c>
      <c r="E22" s="14">
        <v>1857949206.8499999</v>
      </c>
      <c r="F22" s="14">
        <v>1787667956.0899999</v>
      </c>
      <c r="G22" s="15">
        <f t="shared" si="1"/>
        <v>2245377924.2000003</v>
      </c>
      <c r="H22" s="1"/>
    </row>
    <row r="23" spans="1:8" ht="26.25" x14ac:dyDescent="0.25">
      <c r="A23" s="16" t="s">
        <v>32</v>
      </c>
      <c r="B23" s="17">
        <v>3164090203</v>
      </c>
      <c r="C23" s="17">
        <v>476111843.63999999</v>
      </c>
      <c r="D23" s="14">
        <f t="shared" si="0"/>
        <v>3640202046.6399999</v>
      </c>
      <c r="E23" s="17">
        <v>1684836344.9200001</v>
      </c>
      <c r="F23" s="17">
        <v>1620460270.24</v>
      </c>
      <c r="G23" s="15">
        <f t="shared" si="1"/>
        <v>1955365701.7199998</v>
      </c>
    </row>
    <row r="24" spans="1:8" x14ac:dyDescent="0.25">
      <c r="A24" s="16" t="s">
        <v>33</v>
      </c>
      <c r="B24" s="17">
        <v>434118237</v>
      </c>
      <c r="C24" s="17">
        <v>29006847.41</v>
      </c>
      <c r="D24" s="14">
        <f t="shared" si="0"/>
        <v>463125084.41000003</v>
      </c>
      <c r="E24" s="17">
        <v>173112861.93000001</v>
      </c>
      <c r="F24" s="17">
        <v>167207685.84999999</v>
      </c>
      <c r="G24" s="15">
        <f t="shared" si="1"/>
        <v>290012222.48000002</v>
      </c>
    </row>
    <row r="25" spans="1:8" x14ac:dyDescent="0.25">
      <c r="A25" s="16" t="s">
        <v>34</v>
      </c>
      <c r="B25" s="17">
        <v>0</v>
      </c>
      <c r="C25" s="17">
        <v>0</v>
      </c>
      <c r="D25" s="14">
        <f t="shared" si="0"/>
        <v>0</v>
      </c>
      <c r="E25" s="17">
        <v>0</v>
      </c>
      <c r="F25" s="17">
        <v>0</v>
      </c>
      <c r="G25" s="15">
        <f t="shared" si="1"/>
        <v>0</v>
      </c>
    </row>
    <row r="26" spans="1:8" x14ac:dyDescent="0.25">
      <c r="A26" s="13" t="s">
        <v>35</v>
      </c>
      <c r="B26" s="14">
        <v>164265098</v>
      </c>
      <c r="C26" s="14">
        <v>-126672339.73</v>
      </c>
      <c r="D26" s="14">
        <f t="shared" si="0"/>
        <v>37592758.269999996</v>
      </c>
      <c r="E26" s="14">
        <v>9397746.0800000001</v>
      </c>
      <c r="F26" s="14">
        <v>8690423.0800000001</v>
      </c>
      <c r="G26" s="15">
        <f t="shared" si="1"/>
        <v>28195012.189999998</v>
      </c>
      <c r="H26" s="1"/>
    </row>
    <row r="27" spans="1:8" x14ac:dyDescent="0.25">
      <c r="A27" s="16" t="s">
        <v>36</v>
      </c>
      <c r="B27" s="17">
        <v>129642002</v>
      </c>
      <c r="C27" s="17">
        <v>-125965382.48999999</v>
      </c>
      <c r="D27" s="14">
        <f t="shared" si="0"/>
        <v>3676619.5100000054</v>
      </c>
      <c r="E27" s="17">
        <v>1590530.11</v>
      </c>
      <c r="F27" s="17">
        <v>1563894.02</v>
      </c>
      <c r="G27" s="15">
        <f t="shared" si="1"/>
        <v>2086089.4000000053</v>
      </c>
    </row>
    <row r="28" spans="1:8" x14ac:dyDescent="0.25">
      <c r="A28" s="16" t="s">
        <v>37</v>
      </c>
      <c r="B28" s="17">
        <v>34623096</v>
      </c>
      <c r="C28" s="17">
        <v>-706957.24</v>
      </c>
      <c r="D28" s="14">
        <f t="shared" si="0"/>
        <v>33916138.759999998</v>
      </c>
      <c r="E28" s="17">
        <v>7807215.9699999997</v>
      </c>
      <c r="F28" s="17">
        <v>7126529.0599999996</v>
      </c>
      <c r="G28" s="15">
        <f t="shared" si="1"/>
        <v>26108922.789999999</v>
      </c>
    </row>
    <row r="29" spans="1:8" x14ac:dyDescent="0.25">
      <c r="A29" s="13" t="s">
        <v>38</v>
      </c>
      <c r="B29" s="14">
        <v>931675000</v>
      </c>
      <c r="C29" s="14">
        <v>5533082.5300000003</v>
      </c>
      <c r="D29" s="14">
        <f t="shared" si="0"/>
        <v>937208082.52999997</v>
      </c>
      <c r="E29" s="14">
        <v>273370009.18000001</v>
      </c>
      <c r="F29" s="14">
        <v>270901880.14999998</v>
      </c>
      <c r="G29" s="15">
        <f t="shared" si="1"/>
        <v>663838073.3499999</v>
      </c>
      <c r="H29" s="1"/>
    </row>
    <row r="30" spans="1:8" x14ac:dyDescent="0.25">
      <c r="A30" s="16" t="s">
        <v>39</v>
      </c>
      <c r="B30" s="17">
        <v>930825000</v>
      </c>
      <c r="C30" s="17">
        <v>5533082.5300000003</v>
      </c>
      <c r="D30" s="14">
        <f t="shared" si="0"/>
        <v>936358082.52999997</v>
      </c>
      <c r="E30" s="17">
        <v>273370009.18000001</v>
      </c>
      <c r="F30" s="17">
        <v>270901880.14999998</v>
      </c>
      <c r="G30" s="15">
        <f t="shared" si="1"/>
        <v>662988073.3499999</v>
      </c>
    </row>
    <row r="31" spans="1:8" x14ac:dyDescent="0.25">
      <c r="A31" s="16" t="s">
        <v>40</v>
      </c>
      <c r="B31" s="17">
        <v>0</v>
      </c>
      <c r="C31" s="17">
        <v>0</v>
      </c>
      <c r="D31" s="14">
        <f t="shared" si="0"/>
        <v>0</v>
      </c>
      <c r="E31" s="17">
        <v>0</v>
      </c>
      <c r="F31" s="17">
        <v>0</v>
      </c>
      <c r="G31" s="15">
        <f t="shared" si="1"/>
        <v>0</v>
      </c>
    </row>
    <row r="32" spans="1:8" x14ac:dyDescent="0.25">
      <c r="A32" s="16" t="s">
        <v>41</v>
      </c>
      <c r="B32" s="17">
        <v>0</v>
      </c>
      <c r="C32" s="17">
        <v>0</v>
      </c>
      <c r="D32" s="14">
        <f t="shared" si="0"/>
        <v>0</v>
      </c>
      <c r="E32" s="17">
        <v>0</v>
      </c>
      <c r="F32" s="17">
        <v>0</v>
      </c>
      <c r="G32" s="15">
        <f t="shared" si="1"/>
        <v>0</v>
      </c>
    </row>
    <row r="33" spans="1:8" x14ac:dyDescent="0.25">
      <c r="A33" s="16" t="s">
        <v>42</v>
      </c>
      <c r="B33" s="17">
        <v>850000</v>
      </c>
      <c r="C33" s="17">
        <v>0</v>
      </c>
      <c r="D33" s="14">
        <f t="shared" si="0"/>
        <v>850000</v>
      </c>
      <c r="E33" s="17">
        <v>0</v>
      </c>
      <c r="F33" s="17">
        <v>0</v>
      </c>
      <c r="G33" s="15">
        <f t="shared" si="1"/>
        <v>850000</v>
      </c>
    </row>
    <row r="34" spans="1:8" x14ac:dyDescent="0.25">
      <c r="A34" s="13" t="s">
        <v>43</v>
      </c>
      <c r="B34" s="14">
        <v>5521837781</v>
      </c>
      <c r="C34" s="14">
        <v>182224634.91</v>
      </c>
      <c r="D34" s="14">
        <f t="shared" si="0"/>
        <v>5704062415.9099998</v>
      </c>
      <c r="E34" s="14">
        <v>2999386627.96</v>
      </c>
      <c r="F34" s="14">
        <v>2999386627.96</v>
      </c>
      <c r="G34" s="15">
        <f t="shared" si="1"/>
        <v>2704675787.9499998</v>
      </c>
      <c r="H34" s="1"/>
    </row>
    <row r="35" spans="1:8" x14ac:dyDescent="0.25">
      <c r="A35" s="16" t="s">
        <v>44</v>
      </c>
      <c r="B35" s="17">
        <v>2610834220</v>
      </c>
      <c r="C35" s="17">
        <v>33810515.25</v>
      </c>
      <c r="D35" s="14">
        <f t="shared" si="0"/>
        <v>2644644735.25</v>
      </c>
      <c r="E35" s="17">
        <v>1474124136.1400001</v>
      </c>
      <c r="F35" s="17">
        <v>1474124136.1400001</v>
      </c>
      <c r="G35" s="15">
        <f t="shared" si="1"/>
        <v>1170520599.1099999</v>
      </c>
    </row>
    <row r="36" spans="1:8" x14ac:dyDescent="0.25">
      <c r="A36" s="16" t="s">
        <v>45</v>
      </c>
      <c r="B36" s="17">
        <v>2737237525</v>
      </c>
      <c r="C36" s="17">
        <v>137348677.66</v>
      </c>
      <c r="D36" s="14">
        <f t="shared" si="0"/>
        <v>2874586202.6599998</v>
      </c>
      <c r="E36" s="17">
        <v>1452934157.79</v>
      </c>
      <c r="F36" s="17">
        <v>1452934157.79</v>
      </c>
      <c r="G36" s="15">
        <f t="shared" si="1"/>
        <v>1421652044.8699999</v>
      </c>
    </row>
    <row r="37" spans="1:8" ht="26.25" x14ac:dyDescent="0.25">
      <c r="A37" s="16" t="s">
        <v>46</v>
      </c>
      <c r="B37" s="17">
        <v>173766036</v>
      </c>
      <c r="C37" s="17">
        <v>11065442</v>
      </c>
      <c r="D37" s="14">
        <f t="shared" si="0"/>
        <v>184831478</v>
      </c>
      <c r="E37" s="17">
        <v>72328334.030000001</v>
      </c>
      <c r="F37" s="17">
        <v>72328334.030000001</v>
      </c>
      <c r="G37" s="15">
        <f t="shared" si="1"/>
        <v>112503143.97</v>
      </c>
    </row>
    <row r="38" spans="1:8" x14ac:dyDescent="0.25">
      <c r="A38" s="16" t="s">
        <v>47</v>
      </c>
      <c r="B38" s="17">
        <v>0</v>
      </c>
      <c r="C38" s="17">
        <v>0</v>
      </c>
      <c r="D38" s="14">
        <f t="shared" si="0"/>
        <v>0</v>
      </c>
      <c r="E38" s="17">
        <v>0</v>
      </c>
      <c r="F38" s="17">
        <v>0</v>
      </c>
      <c r="G38" s="15">
        <f t="shared" si="1"/>
        <v>0</v>
      </c>
    </row>
    <row r="39" spans="1:8" x14ac:dyDescent="0.25">
      <c r="A39" s="13" t="s">
        <v>48</v>
      </c>
      <c r="B39" s="14">
        <v>33033246698</v>
      </c>
      <c r="C39" s="14">
        <v>1005985818.88</v>
      </c>
      <c r="D39" s="14">
        <f t="shared" si="0"/>
        <v>34039232516.880001</v>
      </c>
      <c r="E39" s="14">
        <v>13446700386.190001</v>
      </c>
      <c r="F39" s="14">
        <v>12982065862.290001</v>
      </c>
      <c r="G39" s="15">
        <f t="shared" si="1"/>
        <v>20592532130.690002</v>
      </c>
      <c r="H39" s="1"/>
    </row>
    <row r="40" spans="1:8" x14ac:dyDescent="0.25">
      <c r="A40" s="10"/>
      <c r="B40" s="11"/>
      <c r="C40" s="11"/>
      <c r="D40" s="11"/>
      <c r="E40" s="11"/>
      <c r="F40" s="11"/>
      <c r="G40" s="12"/>
    </row>
    <row r="41" spans="1:8" x14ac:dyDescent="0.25">
      <c r="A41" s="4"/>
      <c r="B41" s="4"/>
      <c r="C41" s="4"/>
      <c r="D41" s="4"/>
      <c r="E41" s="4"/>
      <c r="F41" s="4"/>
      <c r="G41" s="4"/>
    </row>
    <row r="42" spans="1:8" x14ac:dyDescent="0.25">
      <c r="A42" t="s">
        <v>9</v>
      </c>
    </row>
  </sheetData>
  <mergeCells count="6">
    <mergeCell ref="A1:G1"/>
    <mergeCell ref="A2:G2"/>
    <mergeCell ref="A3:G3"/>
    <mergeCell ref="A4:G4"/>
    <mergeCell ref="A5:G5"/>
    <mergeCell ref="A6:G6"/>
  </mergeCells>
  <printOptions horizontalCentered="1"/>
  <pageMargins left="0.78740157480314965" right="0.78740157480314965" top="1.3779527559055118" bottom="1.1811023622047245" header="0.39370078740157483" footer="0.39370078740157483"/>
  <pageSetup scale="6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showGridLines="0" workbookViewId="0">
      <selection activeCell="C10" sqref="C10"/>
    </sheetView>
  </sheetViews>
  <sheetFormatPr baseColWidth="10" defaultRowHeight="15" x14ac:dyDescent="0.25"/>
  <cols>
    <col min="1" max="1" width="47.5703125" customWidth="1"/>
    <col min="2" max="2" width="16.85546875" bestFit="1" customWidth="1"/>
    <col min="3" max="4" width="15.7109375" bestFit="1" customWidth="1"/>
  </cols>
  <sheetData>
    <row r="1" spans="1:4" x14ac:dyDescent="0.25">
      <c r="A1" s="21" t="s">
        <v>0</v>
      </c>
      <c r="B1" s="21"/>
      <c r="C1" s="21"/>
      <c r="D1" s="21"/>
    </row>
    <row r="2" spans="1:4" x14ac:dyDescent="0.25">
      <c r="A2" s="21" t="s">
        <v>5</v>
      </c>
      <c r="B2" s="21"/>
      <c r="C2" s="21"/>
      <c r="D2" s="21"/>
    </row>
    <row r="3" spans="1:4" x14ac:dyDescent="0.25">
      <c r="A3" s="21" t="s">
        <v>1</v>
      </c>
      <c r="B3" s="21"/>
      <c r="C3" s="21"/>
      <c r="D3" s="21"/>
    </row>
    <row r="4" spans="1:4" x14ac:dyDescent="0.25">
      <c r="A4" s="21" t="s">
        <v>2</v>
      </c>
      <c r="B4" s="21"/>
      <c r="C4" s="21"/>
      <c r="D4" s="21"/>
    </row>
    <row r="5" spans="1:4" x14ac:dyDescent="0.25">
      <c r="A5" s="21" t="s">
        <v>3</v>
      </c>
      <c r="B5" s="21"/>
      <c r="C5" s="21"/>
      <c r="D5" s="21"/>
    </row>
    <row r="6" spans="1:4" x14ac:dyDescent="0.25">
      <c r="A6" s="21" t="s">
        <v>4</v>
      </c>
      <c r="B6" s="21"/>
      <c r="C6" s="21"/>
      <c r="D6" s="21"/>
    </row>
    <row r="7" spans="1:4" x14ac:dyDescent="0.25">
      <c r="A7" s="2"/>
      <c r="B7" s="2"/>
      <c r="C7" s="2"/>
      <c r="D7" s="2"/>
    </row>
    <row r="8" spans="1:4" ht="25.5" x14ac:dyDescent="0.25">
      <c r="A8" s="5"/>
      <c r="B8" s="3" t="s">
        <v>6</v>
      </c>
      <c r="C8" s="3" t="s">
        <v>7</v>
      </c>
      <c r="D8" s="6" t="s">
        <v>8</v>
      </c>
    </row>
    <row r="9" spans="1:4" x14ac:dyDescent="0.25">
      <c r="A9" s="7"/>
      <c r="B9" s="8"/>
      <c r="C9" s="8"/>
      <c r="D9" s="9"/>
    </row>
    <row r="10" spans="1:4" x14ac:dyDescent="0.25">
      <c r="A10" s="22" t="s">
        <v>188</v>
      </c>
      <c r="B10" s="14">
        <f>+B11+B12</f>
        <v>32633246698</v>
      </c>
      <c r="C10" s="14">
        <f t="shared" ref="C10:D10" si="0">+C11+C12</f>
        <v>7285107093.5</v>
      </c>
      <c r="D10" s="23">
        <f t="shared" si="0"/>
        <v>7285107093.5</v>
      </c>
    </row>
    <row r="11" spans="1:4" x14ac:dyDescent="0.25">
      <c r="A11" s="24" t="s">
        <v>189</v>
      </c>
      <c r="B11" s="17">
        <v>32633246698</v>
      </c>
      <c r="C11" s="17">
        <v>7285107093.5</v>
      </c>
      <c r="D11" s="25">
        <v>7285107093.5</v>
      </c>
    </row>
    <row r="12" spans="1:4" x14ac:dyDescent="0.25">
      <c r="A12" s="24" t="s">
        <v>190</v>
      </c>
      <c r="B12" s="17">
        <v>0</v>
      </c>
      <c r="C12" s="17">
        <v>0</v>
      </c>
      <c r="D12" s="25">
        <v>0</v>
      </c>
    </row>
    <row r="13" spans="1:4" x14ac:dyDescent="0.25">
      <c r="A13" s="22" t="s">
        <v>191</v>
      </c>
      <c r="B13" s="14">
        <f>+B14</f>
        <v>32859480662</v>
      </c>
      <c r="C13" s="14">
        <f>+C14</f>
        <v>6169301566.1899996</v>
      </c>
      <c r="D13" s="23">
        <f>+D14</f>
        <v>5857985836.29</v>
      </c>
    </row>
    <row r="14" spans="1:4" x14ac:dyDescent="0.25">
      <c r="A14" s="24" t="s">
        <v>192</v>
      </c>
      <c r="B14" s="17">
        <v>32859480662</v>
      </c>
      <c r="C14" s="17">
        <v>6169301566.1899996</v>
      </c>
      <c r="D14" s="25">
        <v>5857985836.29</v>
      </c>
    </row>
    <row r="15" spans="1:4" x14ac:dyDescent="0.25">
      <c r="A15" s="24" t="s">
        <v>193</v>
      </c>
      <c r="B15" s="17">
        <v>0</v>
      </c>
      <c r="C15" s="17">
        <v>0</v>
      </c>
      <c r="D15" s="25">
        <v>0</v>
      </c>
    </row>
    <row r="16" spans="1:4" x14ac:dyDescent="0.25">
      <c r="A16" s="22" t="s">
        <v>194</v>
      </c>
      <c r="B16" s="14">
        <f>+B10-B13</f>
        <v>-226233964</v>
      </c>
      <c r="C16" s="14">
        <f>+C10-C13</f>
        <v>1115805527.3100004</v>
      </c>
      <c r="D16" s="23">
        <f>+D10-D13</f>
        <v>1427121257.21</v>
      </c>
    </row>
    <row r="17" spans="1:4" x14ac:dyDescent="0.25">
      <c r="A17" s="26" t="s">
        <v>195</v>
      </c>
      <c r="B17" s="8" t="s">
        <v>156</v>
      </c>
      <c r="C17" s="8" t="s">
        <v>7</v>
      </c>
      <c r="D17" s="27" t="s">
        <v>196</v>
      </c>
    </row>
    <row r="18" spans="1:4" x14ac:dyDescent="0.25">
      <c r="A18" s="22" t="s">
        <v>197</v>
      </c>
      <c r="B18" s="14">
        <f>+B16</f>
        <v>-226233964</v>
      </c>
      <c r="C18" s="14">
        <f>+C16</f>
        <v>1115805527.3100004</v>
      </c>
      <c r="D18" s="23">
        <f>+D16</f>
        <v>1427121257.21</v>
      </c>
    </row>
    <row r="19" spans="1:4" x14ac:dyDescent="0.25">
      <c r="A19" s="24" t="s">
        <v>198</v>
      </c>
      <c r="B19" s="17">
        <v>146813189</v>
      </c>
      <c r="C19" s="17">
        <v>34299237.700000003</v>
      </c>
      <c r="D19" s="25">
        <v>34299237.700000003</v>
      </c>
    </row>
    <row r="20" spans="1:4" x14ac:dyDescent="0.25">
      <c r="A20" s="22" t="s">
        <v>199</v>
      </c>
      <c r="B20" s="14">
        <f>+B18-B19</f>
        <v>-373047153</v>
      </c>
      <c r="C20" s="14">
        <f t="shared" ref="C20:D20" si="1">+C18-C19</f>
        <v>1081506289.6100004</v>
      </c>
      <c r="D20" s="23">
        <f t="shared" si="1"/>
        <v>1392822019.51</v>
      </c>
    </row>
    <row r="21" spans="1:4" x14ac:dyDescent="0.25">
      <c r="A21" s="26" t="s">
        <v>195</v>
      </c>
      <c r="B21" s="8" t="s">
        <v>156</v>
      </c>
      <c r="C21" s="8" t="s">
        <v>7</v>
      </c>
      <c r="D21" s="27" t="s">
        <v>196</v>
      </c>
    </row>
    <row r="22" spans="1:4" x14ac:dyDescent="0.25">
      <c r="A22" s="24" t="s">
        <v>200</v>
      </c>
      <c r="B22" s="17">
        <v>400000000</v>
      </c>
      <c r="C22" s="17">
        <v>0</v>
      </c>
      <c r="D22" s="25">
        <v>0</v>
      </c>
    </row>
    <row r="23" spans="1:4" x14ac:dyDescent="0.25">
      <c r="A23" s="24" t="s">
        <v>201</v>
      </c>
      <c r="B23" s="17">
        <v>26952847</v>
      </c>
      <c r="C23" s="17">
        <v>0</v>
      </c>
      <c r="D23" s="25">
        <v>0</v>
      </c>
    </row>
    <row r="24" spans="1:4" x14ac:dyDescent="0.25">
      <c r="A24" s="22" t="s">
        <v>202</v>
      </c>
      <c r="B24" s="14">
        <f>+B22-B23</f>
        <v>373047153</v>
      </c>
      <c r="C24" s="14">
        <v>0</v>
      </c>
      <c r="D24" s="23">
        <v>0</v>
      </c>
    </row>
    <row r="25" spans="1:4" x14ac:dyDescent="0.25">
      <c r="A25" s="28"/>
      <c r="B25" s="11"/>
      <c r="C25" s="11"/>
      <c r="D25" s="29"/>
    </row>
    <row r="26" spans="1:4" x14ac:dyDescent="0.25">
      <c r="A26" s="4"/>
      <c r="B26" s="4"/>
      <c r="C26" s="4"/>
      <c r="D26" s="4"/>
    </row>
    <row r="27" spans="1:4" x14ac:dyDescent="0.25">
      <c r="A27" t="s">
        <v>9</v>
      </c>
    </row>
  </sheetData>
  <mergeCells count="6">
    <mergeCell ref="A1:D1"/>
    <mergeCell ref="A2:D2"/>
    <mergeCell ref="A3:D3"/>
    <mergeCell ref="A4:D4"/>
    <mergeCell ref="A5:D5"/>
    <mergeCell ref="A6:D6"/>
  </mergeCells>
  <printOptions horizontalCentered="1"/>
  <pageMargins left="0.78740157480314965" right="0.78740157480314965" top="1.3779527559055118" bottom="1.1811023622047245" header="0.39370078740157483" footer="0.3937007874015748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Análitico Ingresos</vt:lpstr>
      <vt:lpstr>Clasificación Administrativa</vt:lpstr>
      <vt:lpstr>Clasificación Económica</vt:lpstr>
      <vt:lpstr>Objeto del Gasto</vt:lpstr>
      <vt:lpstr>Clasificación Funcional</vt:lpstr>
      <vt:lpstr>Categoría Programática</vt:lpstr>
      <vt:lpstr>Postura Fiscal</vt:lpstr>
      <vt:lpstr>'Objeto del Gasto'!Títulos_a_imprimir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A. Hernandez Cruz</dc:creator>
  <cp:lastModifiedBy>Rita A. Hernandez Cruz</cp:lastModifiedBy>
  <dcterms:created xsi:type="dcterms:W3CDTF">2016-03-17T18:47:17Z</dcterms:created>
  <dcterms:modified xsi:type="dcterms:W3CDTF">2016-03-17T19:26:25Z</dcterms:modified>
</cp:coreProperties>
</file>